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5480" windowHeight="8930"/>
  </bookViews>
  <sheets>
    <sheet name="приложение 1" sheetId="1" r:id="rId1"/>
  </sheets>
  <definedNames>
    <definedName name="sub_35031" localSheetId="0">'приложение 1'!$R$410</definedName>
    <definedName name="_xlnm.Print_Area" localSheetId="0">'приложение 1'!$A$1:$AH$230</definedName>
  </definedNames>
  <calcPr calcId="114210"/>
</workbook>
</file>

<file path=xl/calcChain.xml><?xml version="1.0" encoding="utf-8"?>
<calcChain xmlns="http://schemas.openxmlformats.org/spreadsheetml/2006/main">
  <c r="Z210" i="1"/>
  <c r="U129"/>
  <c r="Y35"/>
  <c r="X35"/>
  <c r="W35"/>
  <c r="V35"/>
  <c r="U35"/>
  <c r="T35"/>
  <c r="Z33"/>
  <c r="U213"/>
  <c r="V213"/>
  <c r="W213"/>
  <c r="X213"/>
  <c r="Y213"/>
  <c r="T213"/>
  <c r="Z216"/>
  <c r="Z218"/>
  <c r="Z220"/>
  <c r="Z224"/>
  <c r="Z222"/>
  <c r="Z214"/>
  <c r="U207"/>
  <c r="U206"/>
  <c r="V207"/>
  <c r="W207"/>
  <c r="W206"/>
  <c r="X207"/>
  <c r="Y207"/>
  <c r="T207"/>
  <c r="Y206"/>
  <c r="X206"/>
  <c r="V206"/>
  <c r="T206"/>
  <c r="Y193"/>
  <c r="X193"/>
  <c r="V193"/>
  <c r="U193"/>
  <c r="T193"/>
  <c r="Y174"/>
  <c r="Y162"/>
  <c r="X174"/>
  <c r="X162"/>
  <c r="W174"/>
  <c r="W162"/>
  <c r="V174"/>
  <c r="V162"/>
  <c r="U174"/>
  <c r="U162"/>
  <c r="T174"/>
  <c r="T162"/>
  <c r="Z137"/>
  <c r="V130"/>
  <c r="Z113"/>
  <c r="Z115"/>
  <c r="Y83"/>
  <c r="X83"/>
  <c r="W83"/>
  <c r="V83"/>
  <c r="U83"/>
  <c r="T83"/>
  <c r="T226"/>
  <c r="Z198"/>
  <c r="Z191"/>
  <c r="Y199"/>
  <c r="X199"/>
  <c r="W199"/>
  <c r="V199"/>
  <c r="U199"/>
  <c r="T199"/>
  <c r="Z55"/>
  <c r="Z88"/>
  <c r="Z97"/>
  <c r="U156"/>
  <c r="V156"/>
  <c r="W156"/>
  <c r="X156"/>
  <c r="Y156"/>
  <c r="T156"/>
  <c r="Z161"/>
  <c r="Z187"/>
  <c r="Z185"/>
  <c r="Z53"/>
  <c r="W193"/>
  <c r="Z189"/>
  <c r="Z183"/>
  <c r="Z177"/>
  <c r="Z141"/>
  <c r="Z135"/>
  <c r="Z133"/>
  <c r="Z31"/>
  <c r="Z109"/>
  <c r="Z107"/>
  <c r="Z105"/>
  <c r="Z103"/>
  <c r="Z101"/>
  <c r="Z99"/>
  <c r="Z95"/>
  <c r="Z93"/>
  <c r="Z91"/>
  <c r="U76"/>
  <c r="U75"/>
  <c r="U226"/>
  <c r="U225"/>
  <c r="V226"/>
  <c r="V225"/>
  <c r="W226"/>
  <c r="W225"/>
  <c r="X226"/>
  <c r="X225"/>
  <c r="Y226"/>
  <c r="Y225"/>
  <c r="T225"/>
  <c r="Z181"/>
  <c r="Z179"/>
  <c r="Z86"/>
  <c r="Z84"/>
  <c r="Z159"/>
  <c r="Z157"/>
  <c r="U192"/>
  <c r="V192"/>
  <c r="W192"/>
  <c r="X192"/>
  <c r="Y192"/>
  <c r="T192"/>
  <c r="T117"/>
  <c r="T116"/>
  <c r="U117"/>
  <c r="U116"/>
  <c r="V117"/>
  <c r="V116"/>
  <c r="W117"/>
  <c r="W116"/>
  <c r="X117"/>
  <c r="X116"/>
  <c r="Y117"/>
  <c r="Y116"/>
  <c r="Z173"/>
  <c r="U34"/>
  <c r="V34"/>
  <c r="W34"/>
  <c r="W20"/>
  <c r="X34"/>
  <c r="X20"/>
  <c r="Y34"/>
  <c r="Y20"/>
  <c r="T34"/>
  <c r="Z203"/>
  <c r="Z201"/>
  <c r="Z200"/>
  <c r="Z196"/>
  <c r="Z194"/>
  <c r="Z45"/>
  <c r="Z42"/>
  <c r="Z169"/>
  <c r="U138"/>
  <c r="V138"/>
  <c r="W138"/>
  <c r="X138"/>
  <c r="Y138"/>
  <c r="T138"/>
  <c r="U150"/>
  <c r="V150"/>
  <c r="W150"/>
  <c r="X150"/>
  <c r="Y150"/>
  <c r="T150"/>
  <c r="U144"/>
  <c r="V144"/>
  <c r="W144"/>
  <c r="X144"/>
  <c r="Y144"/>
  <c r="T144"/>
  <c r="U130"/>
  <c r="W130"/>
  <c r="X130"/>
  <c r="Y130"/>
  <c r="T130"/>
  <c r="Z124"/>
  <c r="Z122"/>
  <c r="Z120"/>
  <c r="Z118"/>
  <c r="Z82"/>
  <c r="Z81"/>
  <c r="Z79"/>
  <c r="V76"/>
  <c r="V75"/>
  <c r="W76"/>
  <c r="W75"/>
  <c r="X76"/>
  <c r="X75"/>
  <c r="Y76"/>
  <c r="Y75"/>
  <c r="T76"/>
  <c r="T75"/>
  <c r="Z77"/>
  <c r="Z69"/>
  <c r="Z67"/>
  <c r="Z63"/>
  <c r="Z49"/>
  <c r="Z43"/>
  <c r="Z38"/>
  <c r="V129"/>
  <c r="Y129"/>
  <c r="X129"/>
  <c r="W129"/>
  <c r="W21"/>
  <c r="T129"/>
  <c r="X21"/>
  <c r="Y21"/>
  <c r="V20"/>
  <c r="V21"/>
  <c r="U20"/>
  <c r="U21"/>
  <c r="T20"/>
  <c r="T21"/>
</calcChain>
</file>

<file path=xl/sharedStrings.xml><?xml version="1.0" encoding="utf-8"?>
<sst xmlns="http://schemas.openxmlformats.org/spreadsheetml/2006/main" count="497" uniqueCount="260">
  <si>
    <t>Программная часть</t>
  </si>
  <si>
    <t>Задача  2 "Организация мониторинга коррупции, коррупционных факторов и мер антикоррупционной политики"</t>
  </si>
  <si>
    <t>Задача 2 "Организация санитарно – гигиенических и лечебно-профилактических мероприятий, организация непрерывной подготовки работников по охране труда на основе современных технологий обучения"</t>
  </si>
  <si>
    <t>Задача 1 "Организационно – техническое обеспечение условий и охраны труда"</t>
  </si>
  <si>
    <t>человек</t>
  </si>
  <si>
    <t>тыс.  руб.</t>
  </si>
  <si>
    <t>Задача 2 "Организация деятельности административных комиссий"</t>
  </si>
  <si>
    <t>Задача 3 "Создание условий для обеспечения деятельности комиссий по делам несовершеннолетних"</t>
  </si>
  <si>
    <t>Показатель"Доля проведенных проверок от количества запланированных проверок"</t>
  </si>
  <si>
    <t xml:space="preserve"> тыс. руб.</t>
  </si>
  <si>
    <t xml:space="preserve">единиц  </t>
  </si>
  <si>
    <t>Коды бюджетной классификации</t>
  </si>
  <si>
    <t>да-1/нет-0</t>
  </si>
  <si>
    <t>Цель  2 "Совершенствование государственной политики Тверской области в сфере обеспечения и защиты прав и свобод человека и гражданина, содействие развитию институтов гражданского общества"</t>
  </si>
  <si>
    <t xml:space="preserve">                                                                                                                                                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</si>
  <si>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</si>
  <si>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</si>
  <si>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>Единица  измерения</t>
  </si>
  <si>
    <t>Целевое (суммарное) значение показателя</t>
  </si>
  <si>
    <t/>
  </si>
  <si>
    <t>тыс.руб.</t>
  </si>
  <si>
    <t>%</t>
  </si>
  <si>
    <t>единиц</t>
  </si>
  <si>
    <t>тыс. руб.</t>
  </si>
  <si>
    <t>дней</t>
  </si>
  <si>
    <t>тыс. рублей</t>
  </si>
  <si>
    <t>код администратора программы</t>
  </si>
  <si>
    <t>раздел</t>
  </si>
  <si>
    <t>подраздел</t>
  </si>
  <si>
    <t>код целевой статьи расхода бюджета</t>
  </si>
  <si>
    <t>программа</t>
  </si>
  <si>
    <t>подпрограмма</t>
  </si>
  <si>
    <t>задача подпрограммы</t>
  </si>
  <si>
    <t>направление расходов</t>
  </si>
  <si>
    <t>значение</t>
  </si>
  <si>
    <t>Программа, всего</t>
  </si>
  <si>
    <t xml:space="preserve"> Обеспечивающая подпрограмма</t>
  </si>
  <si>
    <t>Годы реализации программы</t>
  </si>
  <si>
    <t>2023 год</t>
  </si>
  <si>
    <t>чел.</t>
  </si>
  <si>
    <t>Задача 4 "Составление, обработка , доведение списков кандидатов в присяжные заседатели федеральных судов общей юрисдикции РФ "</t>
  </si>
  <si>
    <t>Подпрограмма 5 "Осуществление муниципальным образованием отдельных переданных государственных полномочий"</t>
  </si>
  <si>
    <t>Показатель "Количество проведенных мероприятий"</t>
  </si>
  <si>
    <t>1 Обеспечение деятельности администратора программы</t>
  </si>
  <si>
    <t>Задача 2 "Методическое обеспечение субъектов малого и среднего предпринимательства"</t>
  </si>
  <si>
    <t>Задача 4 "Пропаганда и популяризация предпринимательской деятельности"</t>
  </si>
  <si>
    <t>м2</t>
  </si>
  <si>
    <t>S</t>
  </si>
  <si>
    <t>Ж</t>
  </si>
  <si>
    <t>6</t>
  </si>
  <si>
    <t>0</t>
  </si>
  <si>
    <t>1</t>
  </si>
  <si>
    <t>2</t>
  </si>
  <si>
    <t>4</t>
  </si>
  <si>
    <t>Б</t>
  </si>
  <si>
    <t>С</t>
  </si>
  <si>
    <t>R</t>
  </si>
  <si>
    <t>2024 год</t>
  </si>
  <si>
    <t>2025 год</t>
  </si>
  <si>
    <t>2026 год</t>
  </si>
  <si>
    <t>2027 год</t>
  </si>
  <si>
    <t>Задача 5 "Обеспечение благоустроенными жилыми помещениями специализированного жилого фонда детей-сирот, оставшихся без попечения родителей, лиц из их числа по договорам найма специализированных жилых помещений"</t>
  </si>
  <si>
    <t xml:space="preserve">Приложение 1
к Муниципальной программе Ржевского муниципального округа Тверской области "Муниципальное управление и гражданское общество Ржевского муниципального округа Тверской области" на 2023-2028 годы
</t>
  </si>
  <si>
    <r>
      <t xml:space="preserve"> </t>
    </r>
    <r>
      <rPr>
        <b/>
        <i/>
        <sz val="14"/>
        <rFont val="Times New Roman"/>
        <family val="1"/>
        <charset val="204"/>
      </rPr>
      <t>«Муниципальное управление и гражданское общество Ржевского муниципального округа Тверской области" на 2023 - 2028 годы</t>
    </r>
  </si>
  <si>
    <t>1. Программа - муниципальная  программа Ржевского муниципального округа Тверской области</t>
  </si>
  <si>
    <t>2.  Цель - цель муниципальной программы Ржевского муниципального округа Тверской области</t>
  </si>
  <si>
    <t>3. Подпрограмма  - подпрограмма муниципальной  программы Ржевского муниципального округа Тверской области</t>
  </si>
  <si>
    <t>4. Задача - задача подпрограммы</t>
  </si>
  <si>
    <t>5. Мероприятие - мероприятие подпрограммы</t>
  </si>
  <si>
    <t>6. 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</si>
  <si>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подпрограммы (административного мероприятия)</t>
  </si>
  <si>
    <t>Наименование целей программы, подпрограмм, задач подпрограммы, мероприятий (административных мероприятий) подпрограммы, и их показателей</t>
  </si>
  <si>
    <t>2028 год</t>
  </si>
  <si>
    <t>Цель 1 "Формирование эффективной системы исполнения ключевых   функций и полномочий органа местного самоуправления и предоставления качественных муниципальных и переданных органу местного самоуправления государственных услуг"</t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</si>
  <si>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размещенных информационных материалов"</t>
    </r>
  </si>
  <si>
    <r>
      <rPr>
        <b/>
        <i/>
        <sz val="10"/>
        <rFont val="Times New Roman"/>
        <family val="1"/>
        <charset val="204"/>
      </rPr>
      <t xml:space="preserve">Мероприятие 1.008 </t>
    </r>
    <r>
      <rPr>
        <i/>
        <sz val="10"/>
        <rFont val="Times New Roman"/>
        <family val="1"/>
        <charset val="204"/>
      </rPr>
      <t>"Опубликование официальных материалов муниципального образования"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</si>
  <si>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размещенных газетных полос"</t>
    </r>
  </si>
  <si>
    <r>
      <rPr>
        <b/>
        <i/>
        <sz val="10"/>
        <rFont val="Times New Roman"/>
        <family val="1"/>
        <charset val="204"/>
      </rPr>
      <t xml:space="preserve">Мероприятие 1.006 </t>
    </r>
    <r>
      <rPr>
        <i/>
        <sz val="10"/>
        <rFont val="Times New Roman"/>
        <family val="1"/>
        <charset val="204"/>
      </rPr>
      <t>"Расходы на поддержку редакций районных и городских газет за счет средств местного бюджета"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</si>
  <si>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опубликованных нормативно-правовых актов органа местного самоуправления, подлежащих опубликованию"</t>
    </r>
  </si>
  <si>
    <t>тыс.рублей</t>
  </si>
  <si>
    <t>Подпрограмма 1 "Развитие институтов гражданского общества, поддержка общественного сектора и обеспечение информационной открытости органов местного самоуправления Ржевского муниципального округа Тверской области"</t>
  </si>
  <si>
    <t>Задача  1 "Обеспечение информационной открытости органов местного самоуправления Ржевского муниципального округа Тверской области "</t>
  </si>
  <si>
    <t>Задача 1 "Увеличение числа международных обменов под эгидой Ржевского муниципального округа Тверской области при участии общественных организаций округа, органов местного самоуправления, учебных заведений в области спорта, культуры, образования"</t>
  </si>
  <si>
    <t xml:space="preserve">Подпрограмма 4 "О противодействии коррупции в Ржевском муниципальном округе Тверской области"  </t>
  </si>
  <si>
    <t>Задача 1 "Создание организационной базы антикоррупционной деятельности в Ржевском муниципальном округе Тверской области"</t>
  </si>
  <si>
    <r>
      <rPr>
        <b/>
        <i/>
        <sz val="10"/>
        <rFont val="Times New Roman"/>
        <family val="1"/>
        <charset val="204"/>
      </rPr>
      <t xml:space="preserve">Мероприятие 1.001 </t>
    </r>
    <r>
      <rPr>
        <i/>
        <sz val="10"/>
        <rFont val="Times New Roman"/>
        <family val="1"/>
        <charset val="204"/>
      </rPr>
      <t>"Издание и распространение брошюр и буклетов, содержащих антикоррупционную пропаганду и правила поведения в коррупционных ситуациях"</t>
    </r>
  </si>
  <si>
    <t xml:space="preserve">Подпрограмма 6 "Создание условий для эффективного функционирования органов местного самоуправления Ржевского муниципального округа Тверской области"  
</t>
  </si>
  <si>
    <t>Задача 2 "Организационное обеспечение эффективного выполнения Администрацией Ржевского муниципального округа Тверской области возложенных на нее функций"</t>
  </si>
  <si>
    <t xml:space="preserve"> тыс. рублей</t>
  </si>
  <si>
    <t xml:space="preserve"> </t>
  </si>
  <si>
    <t>Подпрограмма 8 "Создание в Ржевском муниципальном округе Тверской области комфортной среды для туристов и экскурсантов"</t>
  </si>
  <si>
    <t>Задача 1 "Содействие созданию инфраструктуры по наиболее значимым направлениям развития туризма в Ржевском муниципальном округе Тверской области"</t>
  </si>
  <si>
    <t>Задача 2 "Создание условий для создания и развития объектов туристского показа в Ржевском муниципальном округе Тверской области"</t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</si>
  <si>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"Уровень удовлетворенности граждан работой органа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</si>
  <si>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"Доля решений органа местного самоуправления Ржевского муниципального округа Тверской области, соответствующих приоритетным направлениям социально-экономического развития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</si>
  <si>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3 </t>
    </r>
    <r>
      <rPr>
        <sz val="10"/>
        <rFont val="Times New Roman"/>
        <family val="1"/>
        <charset val="204"/>
      </rPr>
      <t>"Доля муниципальных служащих, удовлетворенных организацией и условиями труда"</t>
    </r>
  </si>
  <si>
    <t>Цель 3 "Создание благоприятных условий для развития малого и среднего предпринимательства в Ржевском муниципальном округе Тверской области"</t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</si>
  <si>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"Доля нормативно-правовых актов органа местного самоуправления Ржевского муниципального округа Тверской области, перед реализацией которых проведен комплексный анализ влияния на социально-экономическое развитие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</si>
  <si>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"Уровень поддержки работы органа местного самоуправления Ржевского муниципального округа Тверской области со стороны общественности, некоммерческих организаций"</t>
    </r>
  </si>
  <si>
    <r>
      <t xml:space="preserve">Показатель 2 </t>
    </r>
    <r>
      <rPr>
        <sz val="10"/>
        <rFont val="Times New Roman"/>
        <family val="1"/>
        <charset val="204"/>
      </rPr>
      <t>"Количество мероприятий, способствующих развитию потребительского рынка и предоставлению бытовых услуг населению"</t>
    </r>
  </si>
  <si>
    <r>
      <t xml:space="preserve">Показатель 1 </t>
    </r>
    <r>
      <rPr>
        <sz val="10"/>
        <rFont val="Times New Roman"/>
        <family val="1"/>
        <charset val="204"/>
      </rPr>
      <t>"Число субъектов малого и среднего предпринимательства в расчете на 10 тыс. человек населения"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</si>
  <si>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проведенных заседаний комиссии по антикоррупционной деятельности"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</si>
  <si>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изданий"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</si>
  <si>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 Доля населения Ржевского муниципального округа Тверской области, информированного о работе органов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</si>
  <si>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 2</t>
    </r>
    <r>
      <rPr>
        <sz val="10"/>
        <rFont val="Times New Roman"/>
        <family val="1"/>
        <charset val="204"/>
      </rPr>
      <t xml:space="preserve"> " Доля населения Ржевского муниципального округа Тверской области, положительно оценивающего работу органов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</si>
  <si>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 3</t>
    </r>
    <r>
      <rPr>
        <sz val="10"/>
        <rFont val="Times New Roman"/>
        <family val="1"/>
        <charset val="204"/>
      </rPr>
      <t xml:space="preserve"> "Количество журналистов, получивших по итогам года награды местного уровня"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</si>
  <si>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"Ведение регулярного мониторинга медиапространства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</si>
  <si>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средств массовой информации, охваченных мониторингом"</t>
    </r>
  </si>
  <si>
    <r>
      <rPr>
        <b/>
        <i/>
        <sz val="10"/>
        <rFont val="Times New Roman"/>
        <family val="1"/>
        <charset val="204"/>
      </rPr>
      <t>Административное мероприятие 1.002</t>
    </r>
    <r>
      <rPr>
        <i/>
        <sz val="10"/>
        <rFont val="Times New Roman"/>
        <family val="1"/>
        <charset val="204"/>
      </rPr>
      <t xml:space="preserve"> "Ведение и наполнение официального сайта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</si>
  <si>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"Ежедневное количество посетителей сайта"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</si>
  <si>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"Среднее количество ежедневно размещаемых новых материалов на сайте"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</si>
  <si>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1.003 </t>
    </r>
    <r>
      <rPr>
        <i/>
        <sz val="10"/>
        <rFont val="Times New Roman"/>
        <family val="1"/>
        <charset val="204"/>
      </rPr>
      <t>"Проведение встреч, круглых столов со СМИ"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</si>
  <si>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проведенных мероприятий"</t>
    </r>
  </si>
  <si>
    <r>
      <rPr>
        <b/>
        <i/>
        <sz val="10"/>
        <rFont val="Times New Roman"/>
        <family val="1"/>
        <charset val="204"/>
      </rPr>
      <t>Административное мероприятие  1.004</t>
    </r>
    <r>
      <rPr>
        <i/>
        <sz val="10"/>
        <rFont val="Times New Roman"/>
        <family val="1"/>
        <charset val="204"/>
      </rPr>
      <t xml:space="preserve"> "Мониторинг и контроль информационной открытости органов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</si>
  <si>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охваченных местных  СМИ, интернет-порталов"</t>
    </r>
  </si>
  <si>
    <r>
      <rPr>
        <b/>
        <i/>
        <sz val="10"/>
        <rFont val="Times New Roman"/>
        <family val="1"/>
        <charset val="204"/>
      </rPr>
      <t xml:space="preserve"> Административное мероприятие  1.005 </t>
    </r>
    <r>
      <rPr>
        <i/>
        <sz val="10"/>
        <rFont val="Times New Roman"/>
        <family val="1"/>
        <charset val="204"/>
      </rPr>
      <t>"Информирование населения Ржевского муниципального округа Тверской области о деятельности органов местного самоуправления Ржевского муниципального округа Тверской области, основных направлениях социально-экономического развития Ржевского муниципального округа Тверской области через электронные и печатные средства массовой информации"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</si>
  <si>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публикаций"</t>
    </r>
  </si>
  <si>
    <t>Задача 2 "Поддержка развития общественного сектора и обеспечение эффективного взаимодействия органов местного самоуправления Ржевского муниципального округа Тверской области с общественными институтами"</t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</si>
  <si>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"Доля поддержки деятельности социально-ориентированных некоммерческих организаций"</t>
    </r>
  </si>
  <si>
    <r>
      <rPr>
        <b/>
        <sz val="10"/>
        <rFont val="Times New Roman"/>
        <family val="1"/>
        <charset val="204"/>
      </rPr>
      <t xml:space="preserve">Показатель 3 </t>
    </r>
    <r>
      <rPr>
        <sz val="10"/>
        <rFont val="Times New Roman"/>
        <family val="1"/>
        <charset val="204"/>
      </rPr>
      <t>"Доля населения  Ржевского муниципального округа Тверской области, принявшего активное участие в проводимых органами местного самоуправления Ржевского муниципального округа Тверской области общественно значимых мероприятиях"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</si>
  <si>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"Обеспечение взаимодействия Ржевского муниципального округа Тверской области с религиозными организациями, политическими партиями и общественными объединениями"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</si>
  <si>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мероприятий, в рамках которых обеспечено участие представителей Администрации Ржевского муниципального округа Тверской области, религиозных организаций, политических партий и общественных объединений"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</si>
  <si>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"Формирование и ведение сводного реестра некоммерческих организаций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</si>
  <si>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некоммерческих организаций, занесенных в реестр"</t>
    </r>
  </si>
  <si>
    <r>
      <rPr>
        <b/>
        <i/>
        <sz val="10"/>
        <rFont val="Times New Roman"/>
        <family val="1"/>
        <charset val="204"/>
      </rPr>
      <t>Административное мероприятие 2.003</t>
    </r>
    <r>
      <rPr>
        <i/>
        <sz val="10"/>
        <rFont val="Times New Roman"/>
        <family val="1"/>
        <charset val="204"/>
      </rPr>
      <t xml:space="preserve"> "Обеспечение взаимодействия Администрации Ржевского муниципального округа Тверской области с представителями некоммерческих организаций Ржевского муниципального округа Тверской области при участии в областных, общероссийских и международных мероприятиях"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</si>
  <si>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мероприятий, в рамках которых обеспечено участие представителей Администрации Ржевского муниципального округа Тверской области и  представителей некоммерческих организаций"</t>
    </r>
  </si>
  <si>
    <r>
      <rPr>
        <b/>
        <i/>
        <sz val="10"/>
        <rFont val="Times New Roman"/>
        <family val="1"/>
        <charset val="204"/>
      </rPr>
      <t>Административное мероприятие 2.004</t>
    </r>
    <r>
      <rPr>
        <i/>
        <sz val="10"/>
        <rFont val="Times New Roman"/>
        <family val="1"/>
        <charset val="204"/>
      </rPr>
      <t xml:space="preserve"> "Создание системы общественных советов при Администрации Ржевского муниципального округа Тверской области 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</si>
  <si>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заседаний Общественного совета Ржевского муниципального округа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</si>
  <si>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2.005 </t>
    </r>
    <r>
      <rPr>
        <i/>
        <sz val="10"/>
        <rFont val="Times New Roman"/>
        <family val="1"/>
        <charset val="204"/>
      </rPr>
      <t>"Разработка и внедрение системы общественной экспертизы нормативно-правовых актов Администрации Ржевского муниципального округа Тверской области 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</si>
  <si>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нормативно-правовых актов, прошедших общественную экспертизу, от общего количества нормативно-правовых актов, требующих прохождения экспертизы"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</si>
  <si>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2.006 </t>
    </r>
    <r>
      <rPr>
        <i/>
        <sz val="10"/>
        <rFont val="Times New Roman"/>
        <family val="1"/>
        <charset val="204"/>
      </rPr>
      <t>"Организационное, аналитическое и документационное обеспечение рассмотрения письменных обращений граждан, адресованных Администрации Ржевского муниципального округа Тверской области, Губернатору Тверской области, членам Правительства Тверской области"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</si>
  <si>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"Доля поступивших обращений граждан, ответ на которые отправлен в срок"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</si>
  <si>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"Средний срок ответа на обращения граждан"</t>
    </r>
  </si>
  <si>
    <r>
      <rPr>
        <b/>
        <i/>
        <sz val="10"/>
        <rFont val="Times New Roman"/>
        <family val="1"/>
        <charset val="204"/>
      </rPr>
      <t>Административное мероприятие  1.002</t>
    </r>
    <r>
      <rPr>
        <i/>
        <sz val="10"/>
        <rFont val="Times New Roman"/>
        <family val="1"/>
        <charset val="204"/>
      </rPr>
      <t xml:space="preserve"> "Проведение научно-практических конференций (семинаров, круглых столов) с участием представителей общественных организаций по антикоррупционной тематике, в т.ч. по формированию навыков антикоррупционного поведения"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</si>
  <si>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мероприятий"</t>
    </r>
  </si>
  <si>
    <r>
      <rPr>
        <b/>
        <i/>
        <sz val="10"/>
        <rFont val="Times New Roman"/>
        <family val="1"/>
        <charset val="204"/>
      </rPr>
      <t>Административное мероприятие 2.001</t>
    </r>
    <r>
      <rPr>
        <i/>
        <sz val="10"/>
        <rFont val="Times New Roman"/>
        <family val="1"/>
        <charset val="204"/>
      </rPr>
      <t>"Проведение анализа статистики представленных органами внутренних дел выявленных должностных правонарушений по гл.30 УК РФ "Должностные преступления против государственной власти, интересов государственной службы и службы в органах местного самоуправления" на территории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</si>
  <si>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проведенных мероприятий от общего объема запланированных"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</si>
  <si>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"Проведение мониторинга печатных и электронных СМИ Ржевского муниципального округа Тверской области по публикациям антикоррупционной тематики, по результатам мониторинга подготовка аналитического обзора"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</si>
  <si>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проведенных мероприятий по мониторингу"</t>
    </r>
  </si>
  <si>
    <r>
      <rPr>
        <b/>
        <i/>
        <sz val="10"/>
        <rFont val="Times New Roman"/>
        <family val="1"/>
        <charset val="204"/>
      </rPr>
      <t xml:space="preserve">Мероприятие 1.001 </t>
    </r>
    <r>
      <rPr>
        <i/>
        <sz val="10"/>
        <rFont val="Times New Roman"/>
        <family val="1"/>
        <charset val="204"/>
      </rPr>
      <t>"Расходы на государственную регистрацию актов гражданского состояния"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</si>
  <si>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граждан, получивших государственную услугу в сфере регистрации актов гражданского состояния, от общего числа обратившихся граждан"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</si>
  <si>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зарегистрированных актов гражданского состояния"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</si>
  <si>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"Осуществление юридически значимых действий в сфере государственной регистрации актов гражданского состояния на территории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</si>
  <si>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юридически значимых действий"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</si>
  <si>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1.003 </t>
    </r>
    <r>
      <rPr>
        <i/>
        <sz val="10"/>
        <rFont val="Times New Roman"/>
        <family val="1"/>
        <charset val="204"/>
      </rPr>
      <t>"Корректировка  единого электронного банка данных актов гражданского состояния на территории 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</si>
  <si>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актовых записей, скорректированных в единой базе данных"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</si>
  <si>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необжалованных решений по административным правонарушениям"</t>
    </r>
  </si>
  <si>
    <r>
      <rPr>
        <b/>
        <i/>
        <sz val="10"/>
        <rFont val="Times New Roman"/>
        <family val="1"/>
        <charset val="204"/>
      </rPr>
      <t xml:space="preserve">Мероприятие 2.001 </t>
    </r>
    <r>
      <rPr>
        <i/>
        <sz val="10"/>
        <rFont val="Times New Roman"/>
        <family val="1"/>
        <charset val="204"/>
      </rPr>
      <t>"Расходы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</si>
  <si>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составленных протоколов об административных правонарушениях"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</si>
  <si>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работников комиссии по делам несовершеннолетних"</t>
    </r>
  </si>
  <si>
    <r>
      <rPr>
        <b/>
        <i/>
        <sz val="10"/>
        <rFont val="Times New Roman"/>
        <family val="1"/>
        <charset val="204"/>
      </rPr>
      <t>Административное мероприятие 4.001</t>
    </r>
    <r>
      <rPr>
        <i/>
        <sz val="10"/>
        <rFont val="Times New Roman"/>
        <family val="1"/>
        <charset val="204"/>
      </rPr>
      <t xml:space="preserve"> "Организация и проведение городских конкурсов в сфере потребительского рынка"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</si>
  <si>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</si>
  <si>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rPr>
        <b/>
        <i/>
        <sz val="10"/>
        <rFont val="Times New Roman"/>
        <family val="1"/>
        <charset val="204"/>
      </rPr>
      <t>Административное мероприятие 4.002</t>
    </r>
    <r>
      <rPr>
        <i/>
        <sz val="10"/>
        <rFont val="Times New Roman"/>
        <family val="1"/>
        <charset val="204"/>
      </rPr>
      <t xml:space="preserve"> "Организация торгового обслуживания при проведении общегородских мероприятий"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</si>
  <si>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мероприятий"</t>
    </r>
  </si>
  <si>
    <r>
      <rPr>
        <b/>
        <i/>
        <sz val="10"/>
        <rFont val="Times New Roman"/>
        <family val="1"/>
        <charset val="204"/>
      </rPr>
      <t>Административное мероприятие 4.003</t>
    </r>
    <r>
      <rPr>
        <i/>
        <sz val="10"/>
        <rFont val="Times New Roman"/>
        <family val="1"/>
        <charset val="204"/>
      </rPr>
      <t xml:space="preserve"> "Взаимодействие со средствами массовой информации по вопросам пропагандирования достижений субъектов малого и среднего предпринимательства"</t>
    </r>
  </si>
  <si>
    <r>
      <t>Показатель</t>
    </r>
    <r>
      <rPr>
        <sz val="10"/>
        <rFont val="Times New Roman"/>
        <family val="1"/>
        <charset val="204"/>
      </rPr>
      <t xml:space="preserve"> "Количество размещенных информационных материалов""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</si>
  <si>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субъектов малого и среднего предпринимательства, участвующих в проведенных мероприятиях"</t>
    </r>
  </si>
  <si>
    <t>тыс.  рублей</t>
  </si>
  <si>
    <t>Подпрограмма 3 "Развитие малого и среднего предпринимательства в Ржевском муниципальном округе Тверской области"</t>
  </si>
  <si>
    <t>Задача 1 "Информационное и консультационное обеспечение субъектов малого и среднего предпринимательства Ржевского муниципального округа Тверской области"</t>
  </si>
  <si>
    <r>
      <t>Административное мероприятие 1.001</t>
    </r>
    <r>
      <rPr>
        <i/>
        <sz val="10"/>
        <rFont val="Times New Roman"/>
        <family val="1"/>
        <charset val="204"/>
      </rPr>
      <t xml:space="preserve"> "Информационное обеспечение субъектов малого и среднего предпринимательства Ржевского муниципального округа Тверской области путем размещения информации о развитии и государственной поддержке малого и среднего предпринимательства на официальном сайте Администрации Ржевского муниципального округа Тверской области в разделе Предпринимательство" </t>
    </r>
  </si>
  <si>
    <r>
      <t>Административное мероприятие 1.002</t>
    </r>
    <r>
      <rPr>
        <i/>
        <sz val="10"/>
        <rFont val="Times New Roman"/>
        <family val="1"/>
        <charset val="204"/>
      </rPr>
      <t>" Консультирование субъектов малого и среднего предпринимательства Ржевского муниципального округа Тверской области по вопросу получения государственной поддержки малого бизнеса"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</si>
  <si>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консультаций"</t>
    </r>
  </si>
  <si>
    <r>
      <rPr>
        <b/>
        <i/>
        <sz val="10"/>
        <rFont val="Times New Roman"/>
        <family val="1"/>
        <charset val="204"/>
      </rPr>
      <t>Административное мероприятие 2.001</t>
    </r>
    <r>
      <rPr>
        <i/>
        <sz val="10"/>
        <rFont val="Times New Roman"/>
        <family val="1"/>
        <charset val="204"/>
      </rPr>
      <t xml:space="preserve"> "Содействие в проведении конференций, семинаров, "круглых столов" по вопросам развития и поддержки субъектов малого и среднего предпринимательства"</t>
    </r>
  </si>
  <si>
    <r>
      <t>Показатель</t>
    </r>
    <r>
      <rPr>
        <sz val="10"/>
        <rFont val="Times New Roman"/>
        <family val="1"/>
        <charset val="204"/>
      </rPr>
      <t xml:space="preserve"> "Количество проведенных массовых мероприятий по вопросам развития и поддержки предпринимательства"</t>
    </r>
  </si>
  <si>
    <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"Участие в организации и проведении деловых встреч, "круглых столов" и семинаров по проблемам развития малого и среднего предпринимательства"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</si>
  <si>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участников мероприятий"</t>
    </r>
  </si>
  <si>
    <t>Задача 3 "Обеспечение благоприятных условий для развития субъектов малого и среднего предпринимательства в Ржевском муниципальном округе Тверской области"</t>
  </si>
  <si>
    <r>
      <rPr>
        <b/>
        <i/>
        <sz val="10"/>
        <rFont val="Times New Roman"/>
        <family val="1"/>
        <charset val="204"/>
      </rPr>
      <t>Административное мероприятие 3.001</t>
    </r>
    <r>
      <rPr>
        <i/>
        <sz val="10"/>
        <rFont val="Times New Roman"/>
        <family val="1"/>
        <charset val="204"/>
      </rPr>
      <t xml:space="preserve"> "Проведение мониторинга деятельности субъектов малого и среднего предпринимательства в Ржевском муниципальном округе Тверской области"</t>
    </r>
  </si>
  <si>
    <r>
      <rPr>
        <b/>
        <i/>
        <sz val="10"/>
        <rFont val="Times New Roman"/>
        <family val="1"/>
        <charset val="204"/>
      </rPr>
      <t>Административное мероприятие 3.002</t>
    </r>
    <r>
      <rPr>
        <i/>
        <sz val="10"/>
        <rFont val="Times New Roman"/>
        <family val="1"/>
        <charset val="204"/>
      </rPr>
      <t xml:space="preserve"> "Размещение на официальном сайте Администрации Ржевского муниципального округа Тверской области информации о деятельности субъектов малого и среднего предпринимательства на территории Ржевского муниципального округа Тверской области"</t>
    </r>
  </si>
  <si>
    <t>Задача 1 "Развитие кадрового потенциала Администрации Ржевского муниципального округа Тверской области, включая самостоятельные структурные подразделения"</t>
  </si>
  <si>
    <t>Цель 4 "Продвижение Ржевского муниципального округа Тверской области на туристском рынке, обеспечивающее позитивный имидж и узнаваемость Ржевского муниципального округа Тверской области"</t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</si>
  <si>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 по улучшению туристического имиджа Ржевского муниципального округа Тверской области"</t>
    </r>
  </si>
  <si>
    <t>Подпрограмма 2 "Развитие международных связей  и повышение инвестиционной привлекательности Ржевского муниципального округа Тверской области"</t>
  </si>
  <si>
    <t>Задача 2 "Проведение мероприятий, направленных на улучшение имиджа и инвестиционной привлекательности Ржевского муниципального округа Тверской области"</t>
  </si>
  <si>
    <t>Задача 1 "Совершенствование организации деятельности Отдела записи актов гражданского состояния Администрации Ржевского муниципального округа Тверской области по реализации федеральных государственных полномочий на государственную регистрацию актов гражданского состояния"</t>
  </si>
  <si>
    <t>Подпрограмма 7 "Улучшение условий и охраны труда в Администрации Ржевского муниципального округа Тверской области"</t>
  </si>
  <si>
    <r>
      <rPr>
        <b/>
        <i/>
        <sz val="10"/>
        <rFont val="Times New Roman"/>
        <family val="1"/>
        <charset val="204"/>
      </rPr>
      <t xml:space="preserve">Мероприятие 1.009 </t>
    </r>
    <r>
      <rPr>
        <i/>
        <sz val="10"/>
        <rFont val="Times New Roman"/>
        <family val="1"/>
        <charset val="204"/>
      </rPr>
      <t>"Расходы на поддержку редакций районных и городских газет"</t>
    </r>
  </si>
  <si>
    <r>
      <rPr>
        <b/>
        <i/>
        <sz val="10"/>
        <rFont val="Times New Roman"/>
        <family val="1"/>
        <charset val="204"/>
      </rPr>
      <t xml:space="preserve">Мероприятие 1.007 </t>
    </r>
    <r>
      <rPr>
        <i/>
        <sz val="10"/>
        <rFont val="Times New Roman"/>
        <family val="1"/>
        <charset val="204"/>
      </rPr>
      <t>"Размещение в СМИ значимых для округа информационных материалов"</t>
    </r>
  </si>
  <si>
    <r>
      <rPr>
        <b/>
        <i/>
        <sz val="10"/>
        <rFont val="Times New Roman"/>
        <family val="1"/>
        <charset val="204"/>
      </rPr>
      <t>Мероприятие 3.001</t>
    </r>
    <r>
      <rPr>
        <i/>
        <sz val="10"/>
        <rFont val="Times New Roman"/>
        <family val="1"/>
        <charset val="204"/>
      </rPr>
      <t xml:space="preserve"> "Расходы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</si>
  <si>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детей, оказавшихся в социально-опасном положении, которым оказывается помощь"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</si>
  <si>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3.002 </t>
    </r>
    <r>
      <rPr>
        <i/>
        <sz val="10"/>
        <rFont val="Times New Roman"/>
        <family val="1"/>
        <charset val="204"/>
      </rPr>
      <t>"Проведение плановых и внеплановых проверок"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</si>
  <si>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обработки списков кандидатур в присяжные заседатели федеральных судов общей юрисдикции РФ"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</si>
  <si>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4.001 </t>
    </r>
    <r>
      <rPr>
        <i/>
        <sz val="10"/>
        <rFont val="Times New Roman"/>
        <family val="1"/>
        <charset val="204"/>
      </rPr>
      <t>"Составление списков кандидатов в присяжные заседатели федеральных судов общей юрисдикции РФ"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</si>
  <si>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направленных уведомлений от общего количества кандидатов списка в присяжные заседатели"</t>
    </r>
  </si>
  <si>
    <r>
      <rPr>
        <b/>
        <i/>
        <sz val="10"/>
        <rFont val="Times New Roman"/>
        <family val="1"/>
        <charset val="204"/>
      </rPr>
      <t>Мероприятие 4.002</t>
    </r>
    <r>
      <rPr>
        <i/>
        <sz val="10"/>
        <rFont val="Times New Roman"/>
        <family val="1"/>
        <charset val="204"/>
      </rPr>
      <t xml:space="preserve"> "Расходы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</si>
  <si>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полученных согласий кандидатов в присяжные заседатели от общего количества кандидатов списка в присяжные заседатели"</t>
    </r>
  </si>
  <si>
    <r>
      <rPr>
        <b/>
        <i/>
        <sz val="10"/>
        <rFont val="Times New Roman"/>
        <family val="1"/>
        <charset val="204"/>
      </rPr>
      <t xml:space="preserve">Мероприятие 5.001 </t>
    </r>
    <r>
      <rPr>
        <i/>
        <sz val="10"/>
        <rFont val="Times New Roman"/>
        <family val="1"/>
        <charset val="204"/>
      </rPr>
      <t>"Расходы на обеспечение предоставления жилых помещений  детям-сиротам,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</si>
  <si>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приобретенных квартир"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</si>
  <si>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заключенных договоров спецнайма"</t>
    </r>
  </si>
  <si>
    <r>
      <rPr>
        <b/>
        <i/>
        <sz val="10"/>
        <rFont val="Times New Roman"/>
        <family val="1"/>
        <charset val="204"/>
      </rPr>
      <t xml:space="preserve">Мероприятие 5.002 </t>
    </r>
    <r>
      <rPr>
        <i/>
        <sz val="10"/>
        <rFont val="Times New Roman"/>
        <family val="1"/>
        <charset val="204"/>
      </rPr>
      <t>"Расходы на обеспечение предоставления жилых помещений  детям-сиротам, детям, оставшимся без попечения родителей, лицам из их числа по договорам найма специализированных жилых помещений"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</si>
  <si>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"Рассылка уведомлений (повесток) на составление протоколов об административных правонарушениях"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</si>
  <si>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полученных адресатами повесток из числа разосланных"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</si>
  <si>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жителей Ржевского муниципального округа Тверской области, информированных о мероприятиях с участием Главы Ржевского муниципального округа Тверской области, Губернатора Тверской области и Правительства Тверской области"</t>
    </r>
  </si>
  <si>
    <r>
      <rPr>
        <b/>
        <i/>
        <sz val="10"/>
        <rFont val="Times New Roman"/>
        <family val="1"/>
        <charset val="204"/>
      </rPr>
      <t xml:space="preserve">Мероприятие 2.001 </t>
    </r>
    <r>
      <rPr>
        <i/>
        <sz val="10"/>
        <rFont val="Times New Roman"/>
        <family val="1"/>
        <charset val="204"/>
      </rPr>
      <t>"Оплата членских взносов в Ассоциацию муниципальных образований Тверской области "Верхневолжье"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</si>
  <si>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заседаний, в которых приняли участие представители Администрации Ржевского муниципального округа Тверской области"</t>
    </r>
  </si>
  <si>
    <r>
      <rPr>
        <b/>
        <i/>
        <sz val="10"/>
        <rFont val="Times New Roman"/>
        <family val="1"/>
        <charset val="204"/>
      </rPr>
      <t xml:space="preserve">Мероприятие 2.002 </t>
    </r>
    <r>
      <rPr>
        <i/>
        <sz val="10"/>
        <rFont val="Times New Roman"/>
        <family val="1"/>
        <charset val="204"/>
      </rPr>
      <t>"Проведение акций, совещаний, конференций, мероприятий, значимых для округа"</t>
    </r>
  </si>
  <si>
    <r>
      <rPr>
        <b/>
        <i/>
        <sz val="10"/>
        <rFont val="Times New Roman"/>
        <family val="1"/>
        <charset val="204"/>
      </rPr>
      <t xml:space="preserve">Мероприятие 2.004 </t>
    </r>
    <r>
      <rPr>
        <i/>
        <sz val="10"/>
        <rFont val="Times New Roman"/>
        <family val="1"/>
        <charset val="204"/>
      </rPr>
      <t>"Разработка и издание печатной информационной продукции, разработка и изготовление презентационных материалов, сувенирной продукции для гостей округа"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</si>
  <si>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наименований изготовленной продукции"</t>
    </r>
  </si>
  <si>
    <r>
      <rPr>
        <b/>
        <i/>
        <sz val="10"/>
        <rFont val="Times New Roman"/>
        <family val="1"/>
        <charset val="204"/>
      </rPr>
      <t xml:space="preserve">Мероприятие 2.005 </t>
    </r>
    <r>
      <rPr>
        <i/>
        <sz val="10"/>
        <rFont val="Times New Roman"/>
        <family val="1"/>
        <charset val="204"/>
      </rPr>
      <t>"Противопожарные мероприятия административных зданий находящихся в муниципальной собственности"</t>
    </r>
  </si>
  <si>
    <r>
      <rPr>
        <b/>
        <i/>
        <sz val="10"/>
        <rFont val="Times New Roman"/>
        <family val="1"/>
        <charset val="204"/>
      </rPr>
      <t xml:space="preserve">Мероприятие 2.006 </t>
    </r>
    <r>
      <rPr>
        <i/>
        <sz val="10"/>
        <rFont val="Times New Roman"/>
        <family val="1"/>
        <charset val="204"/>
      </rPr>
      <t>"Ремонт административных зданий находящихся в муниципальной собственности"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</si>
  <si>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"Площадь отремонтированных помещений" </t>
    </r>
  </si>
  <si>
    <r>
      <rPr>
        <b/>
        <i/>
        <sz val="10"/>
        <rFont val="Times New Roman"/>
        <family val="1"/>
        <charset val="204"/>
      </rPr>
      <t xml:space="preserve">Мероприятие 2.007 </t>
    </r>
    <r>
      <rPr>
        <i/>
        <sz val="10"/>
        <rFont val="Times New Roman"/>
        <family val="1"/>
        <charset val="204"/>
      </rPr>
      <t>"Оплата членских взносов Союза городов воинской славы"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</si>
  <si>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заседаний, в которых приняли участие представители Администрации города Ржева"</t>
    </r>
  </si>
  <si>
    <r>
      <rPr>
        <b/>
        <i/>
        <sz val="10"/>
        <rFont val="Times New Roman"/>
        <family val="1"/>
        <charset val="204"/>
      </rPr>
      <t xml:space="preserve">Мероприятие 2.008 </t>
    </r>
    <r>
      <rPr>
        <i/>
        <sz val="10"/>
        <rFont val="Times New Roman"/>
        <family val="1"/>
        <charset val="204"/>
      </rPr>
      <t>"Обеспечение безопасности, техническое и информационное обслуживание в органах местного самоуправления"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</si>
  <si>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заключенных договоров по обеспечению безопасности, техническому и информационному обслуживанию в органах местного самоуправления"</t>
    </r>
  </si>
  <si>
    <r>
      <rPr>
        <b/>
        <i/>
        <sz val="10"/>
        <rFont val="Times New Roman"/>
        <family val="1"/>
        <charset val="204"/>
      </rPr>
      <t xml:space="preserve">Мероприятие 2.003 </t>
    </r>
    <r>
      <rPr>
        <i/>
        <sz val="10"/>
        <rFont val="Times New Roman"/>
        <family val="1"/>
        <charset val="204"/>
      </rPr>
      <t>"Проведение акций, совещаний, конференций, мероприятий, значимых для округа" (внебюджетные средства)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</si>
  <si>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"Своевременное замещение должностей муниципальной службы в Ржевском муниципальном округе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</si>
  <si>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замещенных должностей муниципальной службы в Ржевском муниципальном округе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</si>
  <si>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"Обучение муниципальных служащих, впервые принятых на муниципальную службу в Ржевском муниципальном округе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</si>
  <si>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муниципальных служащих, впервые принятых на муниципальную службу в Ржевском муниципальном округе Тверской области и прошедших обучение"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</si>
  <si>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 1.003 </t>
    </r>
    <r>
      <rPr>
        <i/>
        <sz val="10"/>
        <rFont val="Times New Roman"/>
        <family val="1"/>
        <charset val="204"/>
      </rPr>
      <t>"Методическое сопровождение организации профессионального развития муниципальных служащих"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</si>
  <si>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муниципальных служащих,  которым в течение года оказаны консультационные услуги по вопросам профессионального развития"</t>
    </r>
  </si>
  <si>
    <r>
      <rPr>
        <b/>
        <i/>
        <sz val="10"/>
        <rFont val="Times New Roman"/>
        <family val="1"/>
        <charset val="204"/>
      </rPr>
      <t>Административное мероприятие 1.004</t>
    </r>
    <r>
      <rPr>
        <i/>
        <sz val="10"/>
        <rFont val="Times New Roman"/>
        <family val="1"/>
        <charset val="204"/>
      </rPr>
      <t xml:space="preserve"> "Профессиональная переподготовка и повышение квалификации муниципальных служащих"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</si>
  <si>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муниципальных служащих, прошедших курсы переподготовки и повышения квалификации"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</si>
  <si>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"Доля муниципальных служащих, которые повысили свой профессиональный уровень в течение года"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</si>
  <si>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"Численность муниципальных служащих Администрации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</si>
  <si>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"Количество проведенных предварительных и периодических медицинских осмотров"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</si>
  <si>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"Количество обученных работников по охране труда"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</si>
  <si>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"Своевременное проведение предварительных (при поступлении на работу) и периодических медицинских осмотров работников и выполнение рекомендаций по их результатам в установленном порядке"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</si>
  <si>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человек, которым необходимо пройти медицинские осмотры"</t>
    </r>
  </si>
  <si>
    <r>
      <rPr>
        <b/>
        <i/>
        <sz val="10"/>
        <rFont val="Times New Roman"/>
        <family val="1"/>
        <charset val="204"/>
      </rPr>
      <t xml:space="preserve">Мероприятие 2.002 </t>
    </r>
    <r>
      <rPr>
        <i/>
        <sz val="10"/>
        <rFont val="Times New Roman"/>
        <family val="1"/>
        <charset val="204"/>
      </rPr>
      <t>"Обеспечение своевременной подготовки по охране труда на основе современных технологий"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</si>
  <si>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обученных работников по охране труда из общего количества работников, подлежащих обучению"</t>
    </r>
  </si>
  <si>
    <r>
      <t xml:space="preserve">Мероприятие 1.001 </t>
    </r>
    <r>
      <rPr>
        <i/>
        <sz val="10"/>
        <rFont val="Times New Roman"/>
        <family val="1"/>
        <charset val="204"/>
      </rPr>
      <t>"Расходы на содействие развитию малого и среднего предпринимательства в сфере туризма за счет средств местного бюджета"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</si>
  <si>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реализованных доходогенерирующих проектов на территории Ржевского муниципального округа Тверской области с привлечением субсидий из областного бюджета"</t>
    </r>
  </si>
  <si>
    <r>
      <t xml:space="preserve">Показатель </t>
    </r>
    <r>
      <rPr>
        <sz val="10"/>
        <rFont val="Times New Roman"/>
        <family val="1"/>
        <charset val="204"/>
      </rPr>
      <t>"Доля фактически израсходованных средств, направленных на создание благоприятных условий для развития туризма"</t>
    </r>
  </si>
  <si>
    <r>
      <rPr>
        <b/>
        <sz val="10"/>
        <rFont val="Times New Roman"/>
        <family val="1"/>
        <charset val="204"/>
      </rPr>
      <t>1.004 Расходы на руководство и управление</t>
    </r>
    <r>
      <rPr>
        <sz val="10"/>
        <rFont val="Times New Roman"/>
        <family val="1"/>
        <charset val="204"/>
      </rPr>
      <t xml:space="preserve"> "Глава Ржевского муниципального округа"</t>
    </r>
  </si>
  <si>
    <r>
      <rPr>
        <b/>
        <sz val="10"/>
        <rFont val="Times New Roman"/>
        <family val="1"/>
        <charset val="204"/>
      </rPr>
      <t>1.003 Расходы на руководство и управление</t>
    </r>
    <r>
      <rPr>
        <sz val="10"/>
        <rFont val="Times New Roman"/>
        <family val="1"/>
        <charset val="204"/>
      </rPr>
      <t xml:space="preserve"> "Центральный аппарат"</t>
    </r>
  </si>
  <si>
    <r>
      <rPr>
        <b/>
        <sz val="10"/>
        <rFont val="Times New Roman"/>
        <family val="1"/>
        <charset val="204"/>
      </rPr>
      <t>1.002 Расходы на руководство и управление</t>
    </r>
    <r>
      <rPr>
        <sz val="10"/>
        <rFont val="Times New Roman"/>
        <family val="1"/>
        <charset val="204"/>
      </rPr>
      <t xml:space="preserve"> "Центральный аппарат"</t>
    </r>
  </si>
  <si>
    <r>
      <rPr>
        <b/>
        <sz val="10"/>
        <rFont val="Times New Roman"/>
        <family val="1"/>
        <charset val="204"/>
      </rPr>
      <t>1.001 Расходы на руководство и управление</t>
    </r>
    <r>
      <rPr>
        <sz val="10"/>
        <rFont val="Times New Roman"/>
        <family val="1"/>
        <charset val="204"/>
      </rPr>
      <t xml:space="preserve"> "Центральный аппарат"</t>
    </r>
  </si>
  <si>
    <r>
      <t xml:space="preserve">Мероприятие 2.004 </t>
    </r>
    <r>
      <rPr>
        <i/>
        <sz val="10"/>
        <rFont val="Times New Roman"/>
        <family val="1"/>
        <charset val="204"/>
      </rPr>
      <t>"Организация участия в профессиональных выставках представителей Ржевского муниципального округа и объектов туристской индустрии, расположенных на территории Ржевского муниципального округа"</t>
    </r>
  </si>
  <si>
    <r>
      <t xml:space="preserve">Мероприятие 2.005 </t>
    </r>
    <r>
      <rPr>
        <i/>
        <sz val="10"/>
        <rFont val="Times New Roman"/>
        <family val="1"/>
        <charset val="204"/>
      </rPr>
      <t>"Разработка и издание печатной информационной и сувенирной продукции"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</si>
  <si>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наименований печатной информационной и сувенирной продукции"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</si>
  <si>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презентаций"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</si>
  <si>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"Проведение презентаций Ржевского муниципального округа Тверской области на международных мероприятиях в России и за ее пределами"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</si>
  <si>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проведенных презентаций"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</si>
  <si>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международных обменов"</t>
    </r>
  </si>
  <si>
    <r>
      <rPr>
        <b/>
        <i/>
        <sz val="10"/>
        <rFont val="Times New Roman"/>
        <family val="1"/>
        <charset val="204"/>
      </rPr>
      <t>Мероприятие 1.001</t>
    </r>
    <r>
      <rPr>
        <i/>
        <sz val="10"/>
        <rFont val="Times New Roman"/>
        <family val="1"/>
        <charset val="204"/>
      </rPr>
      <t xml:space="preserve"> "Сотрудничество с делегациями из городов - побратимов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</si>
  <si>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совместных встреч"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</si>
  <si>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"Прием творческих, культурных, спортивных, детских делегаций из городов-побратимов"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</si>
  <si>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"Количество принятых творческих, культурных, спортивных, детских делегаций из городов-побратимов"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</si>
  <si>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"Количество проведенных рекламных кампаний"</t>
    </r>
  </si>
  <si>
    <r>
      <rPr>
        <b/>
        <i/>
        <sz val="10"/>
        <rFont val="Times New Roman"/>
        <family val="1"/>
        <charset val="204"/>
      </rPr>
      <t xml:space="preserve">Мероприятие 2.002 </t>
    </r>
    <r>
      <rPr>
        <i/>
        <sz val="10"/>
        <rFont val="Times New Roman"/>
        <family val="1"/>
        <charset val="204"/>
      </rPr>
      <t>"Изготовление и корректировка дизайн-макета инвестиционного паспорта Ржевского муниципального округа Тверской области"</t>
    </r>
  </si>
  <si>
    <r>
      <rPr>
        <b/>
        <i/>
        <sz val="10"/>
        <rFont val="Times New Roman"/>
        <family val="1"/>
        <charset val="204"/>
      </rPr>
      <t>Мероприятие 1.002</t>
    </r>
    <r>
      <rPr>
        <i/>
        <sz val="10"/>
        <rFont val="Times New Roman"/>
        <family val="1"/>
        <charset val="204"/>
      </rPr>
      <t xml:space="preserve"> "Проведение специальной оценки условий труда"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</si>
  <si>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аттестованных рабочих мест"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</si>
  <si>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«Проведение предупредительных мер по сокращению профессиональных заболеваний»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</si>
  <si>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разъяснительных мероприятий по предупреждению производственного травматизма и профессиональных заболеваний"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</si>
  <si>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"Содействие созданию объектов туристического показа на территории Ржевского муниципального округа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</si>
  <si>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вновь созданных объектов туристического показа Ржевского муниципального округа"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</si>
  <si>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"Осуществление мониторинга состояния туристских ресурсов, туристических маршрутов"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</si>
  <si>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объектов, включенных в реестр гостеприимства на территории Ржевского муниципального округа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</si>
  <si>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"Включение событийных мероприятий, проводимых на территории Ржевского муниципального округа Тверской области в туристский календарь событий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</si>
  <si>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в разработке и организации туристко-экскурсионных маршрутов"</t>
    </r>
  </si>
  <si>
    <r>
      <t>Показатель "</t>
    </r>
    <r>
      <rPr>
        <sz val="10"/>
        <rFont val="Times New Roman"/>
        <family val="1"/>
        <charset val="204"/>
      </rPr>
      <t>Количество разработанных маршрутов"</t>
    </r>
  </si>
  <si>
    <r>
      <t>Показатель "</t>
    </r>
    <r>
      <rPr>
        <sz val="10"/>
        <rFont val="Times New Roman"/>
        <family val="1"/>
        <charset val="204"/>
      </rPr>
      <t>Количество посетителей объектов туристического показа, находящихся на территории Ржевского муниципального округа Тверской области"</t>
    </r>
  </si>
  <si>
    <t>Главный администратор (администратор) муниципальной  программы Ржевского муниципального округа Тверской области - Администрация Ржевского муниципального округа</t>
  </si>
  <si>
    <t>Характеристика   Муниципальной  программы Ржевского муниципального округа Тверской области</t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</si>
  <si>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"Доля населения Ржевского муниципального округа Тверской области, информированного о работе общественного сектора в Ржевском муниципальном округе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</si>
  <si>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актуализированных версий инвестиционного паспорта Ржевского муниципального округа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</si>
  <si>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событийных мероприятий, проведенных на территории Ржевского муниципального округа Тверской области, включенных в туристский календарь событий Тверской области"</t>
    </r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</si>
</sst>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</numFmts>
  <fonts count="31"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u/>
      <sz val="11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77">
    <xf numFmtId="0" fontId="0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3" xfId="2" applyNumberFormat="1" applyFont="1" applyFill="1" applyBorder="1" applyAlignment="1">
      <alignment horizontal="center" vertical="center" wrapText="1"/>
    </xf>
    <xf numFmtId="0" fontId="6" fillId="2" borderId="4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5" fillId="2" borderId="0" xfId="2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2" borderId="7" xfId="2" applyNumberFormat="1" applyFont="1" applyFill="1" applyBorder="1" applyAlignment="1">
      <alignment horizontal="center" vertical="center" wrapText="1"/>
    </xf>
    <xf numFmtId="0" fontId="6" fillId="2" borderId="8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2" applyNumberFormat="1" applyFont="1" applyFill="1" applyBorder="1" applyAlignment="1">
      <alignment horizontal="center" vertical="center" wrapText="1"/>
    </xf>
    <xf numFmtId="0" fontId="6" fillId="2" borderId="10" xfId="2" applyNumberFormat="1" applyFont="1" applyFill="1" applyBorder="1" applyAlignment="1">
      <alignment horizontal="center" vertical="center" wrapText="1"/>
    </xf>
    <xf numFmtId="0" fontId="6" fillId="2" borderId="11" xfId="2" applyNumberFormat="1" applyFont="1" applyFill="1" applyBorder="1" applyAlignment="1">
      <alignment horizontal="center" vertical="center" wrapText="1"/>
    </xf>
    <xf numFmtId="0" fontId="6" fillId="2" borderId="12" xfId="2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0" fontId="6" fillId="3" borderId="7" xfId="2" applyNumberFormat="1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0" fontId="6" fillId="3" borderId="8" xfId="2" applyNumberFormat="1" applyFont="1" applyFill="1" applyBorder="1" applyAlignment="1">
      <alignment horizontal="center" vertical="center" wrapText="1"/>
    </xf>
    <xf numFmtId="0" fontId="5" fillId="3" borderId="0" xfId="2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6" fillId="2" borderId="13" xfId="2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vertical="top" wrapText="1"/>
    </xf>
    <xf numFmtId="164" fontId="3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top" wrapText="1"/>
    </xf>
    <xf numFmtId="164" fontId="3" fillId="3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5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/>
    <xf numFmtId="0" fontId="4" fillId="0" borderId="0" xfId="0" applyFont="1" applyFill="1" applyBorder="1" applyAlignment="1"/>
    <xf numFmtId="164" fontId="3" fillId="0" borderId="0" xfId="0" applyNumberFormat="1" applyFont="1" applyFill="1" applyAlignment="1">
      <alignment horizontal="right" vertical="center" wrapText="1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3" fillId="2" borderId="0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11" fillId="2" borderId="0" xfId="0" applyFont="1" applyFill="1" applyBorder="1" applyAlignment="1"/>
    <xf numFmtId="0" fontId="12" fillId="2" borderId="0" xfId="0" applyFont="1" applyFill="1" applyBorder="1" applyAlignment="1"/>
    <xf numFmtId="0" fontId="6" fillId="2" borderId="14" xfId="2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8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3" borderId="2" xfId="1" applyNumberFormat="1" applyFont="1" applyFill="1" applyBorder="1" applyAlignment="1">
      <alignment horizontal="center" vertical="center" wrapText="1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2" borderId="15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6" fillId="3" borderId="5" xfId="1" applyNumberFormat="1" applyFont="1" applyFill="1" applyBorder="1" applyAlignment="1">
      <alignment horizontal="center" vertical="center" wrapText="1"/>
    </xf>
    <xf numFmtId="0" fontId="6" fillId="2" borderId="16" xfId="1" applyNumberFormat="1" applyFont="1" applyFill="1" applyBorder="1" applyAlignment="1">
      <alignment horizontal="center" vertical="center" wrapText="1"/>
    </xf>
    <xf numFmtId="164" fontId="5" fillId="2" borderId="17" xfId="2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164" fontId="4" fillId="2" borderId="19" xfId="4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 vertical="center" wrapText="1"/>
    </xf>
    <xf numFmtId="164" fontId="4" fillId="2" borderId="3" xfId="2" applyNumberFormat="1" applyFont="1" applyFill="1" applyBorder="1" applyAlignment="1">
      <alignment horizontal="center" vertical="center" wrapText="1"/>
    </xf>
    <xf numFmtId="164" fontId="4" fillId="2" borderId="20" xfId="2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9" fillId="2" borderId="0" xfId="0" applyFont="1" applyFill="1" applyBorder="1" applyAlignment="1">
      <alignment horizontal="justify" vertical="top" wrapText="1"/>
    </xf>
    <xf numFmtId="0" fontId="9" fillId="2" borderId="0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3" fillId="2" borderId="0" xfId="0" applyFont="1" applyFill="1" applyAlignment="1"/>
    <xf numFmtId="0" fontId="18" fillId="0" borderId="0" xfId="0" applyFont="1" applyFill="1" applyBorder="1" applyAlignment="1"/>
    <xf numFmtId="164" fontId="18" fillId="0" borderId="0" xfId="0" applyNumberFormat="1" applyFont="1" applyFill="1" applyBorder="1" applyAlignment="1"/>
    <xf numFmtId="0" fontId="19" fillId="0" borderId="0" xfId="0" applyFont="1" applyFill="1" applyBorder="1" applyAlignment="1"/>
    <xf numFmtId="0" fontId="19" fillId="0" borderId="21" xfId="0" applyFont="1" applyFill="1" applyBorder="1" applyAlignment="1"/>
    <xf numFmtId="164" fontId="19" fillId="0" borderId="0" xfId="0" applyNumberFormat="1" applyFont="1" applyFill="1" applyBorder="1" applyAlignment="1"/>
    <xf numFmtId="164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0" fontId="10" fillId="0" borderId="0" xfId="0" applyFont="1" applyFill="1" applyBorder="1" applyAlignment="1"/>
    <xf numFmtId="1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vertical="top" wrapText="1"/>
    </xf>
    <xf numFmtId="0" fontId="9" fillId="0" borderId="0" xfId="0" applyFont="1" applyFill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1" fontId="9" fillId="0" borderId="0" xfId="0" applyNumberFormat="1" applyFont="1" applyFill="1" applyBorder="1" applyAlignment="1">
      <alignment horizontal="justify" vertical="top" wrapText="1"/>
    </xf>
    <xf numFmtId="164" fontId="5" fillId="3" borderId="19" xfId="2" applyNumberFormat="1" applyFont="1" applyFill="1" applyBorder="1" applyAlignment="1">
      <alignment horizontal="center" vertical="center" wrapText="1"/>
    </xf>
    <xf numFmtId="164" fontId="5" fillId="2" borderId="19" xfId="2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0" fontId="6" fillId="2" borderId="22" xfId="2" applyNumberFormat="1" applyFont="1" applyFill="1" applyBorder="1" applyAlignment="1">
      <alignment horizontal="center" vertical="center" wrapText="1"/>
    </xf>
    <xf numFmtId="0" fontId="5" fillId="3" borderId="23" xfId="4" applyNumberFormat="1" applyFont="1" applyFill="1" applyBorder="1" applyAlignment="1">
      <alignment horizontal="left" vertical="center" wrapText="1"/>
    </xf>
    <xf numFmtId="0" fontId="5" fillId="3" borderId="24" xfId="4" applyNumberFormat="1" applyFont="1" applyFill="1" applyBorder="1" applyAlignment="1">
      <alignment horizontal="left" vertical="center" wrapText="1"/>
    </xf>
    <xf numFmtId="164" fontId="5" fillId="2" borderId="19" xfId="4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5" fillId="3" borderId="25" xfId="4" applyNumberFormat="1" applyFont="1" applyFill="1" applyBorder="1" applyAlignment="1">
      <alignment horizontal="left" vertical="center" wrapText="1"/>
    </xf>
    <xf numFmtId="0" fontId="5" fillId="2" borderId="1" xfId="4" applyNumberFormat="1" applyFont="1" applyFill="1" applyBorder="1" applyAlignment="1">
      <alignment horizontal="left" vertical="center" wrapText="1"/>
    </xf>
    <xf numFmtId="0" fontId="5" fillId="2" borderId="24" xfId="4" applyNumberFormat="1" applyFont="1" applyFill="1" applyBorder="1" applyAlignment="1">
      <alignment horizontal="left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3" borderId="24" xfId="4" applyNumberFormat="1" applyFont="1" applyFill="1" applyBorder="1" applyAlignment="1">
      <alignment horizontal="left" vertical="center" wrapText="1"/>
    </xf>
    <xf numFmtId="0" fontId="6" fillId="2" borderId="26" xfId="1" applyNumberFormat="1" applyFont="1" applyFill="1" applyBorder="1" applyAlignment="1">
      <alignment horizontal="center" vertical="center" wrapText="1"/>
    </xf>
    <xf numFmtId="0" fontId="6" fillId="2" borderId="14" xfId="1" applyNumberFormat="1" applyFont="1" applyFill="1" applyBorder="1" applyAlignment="1">
      <alignment horizontal="center" vertical="center" wrapText="1"/>
    </xf>
    <xf numFmtId="0" fontId="6" fillId="2" borderId="13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5" fillId="3" borderId="19" xfId="0" applyNumberFormat="1" applyFont="1" applyFill="1" applyBorder="1" applyAlignment="1">
      <alignment horizontal="center" vertical="center" wrapText="1"/>
    </xf>
    <xf numFmtId="0" fontId="4" fillId="4" borderId="0" xfId="2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Alignment="1">
      <alignment vertical="top" wrapText="1"/>
    </xf>
    <xf numFmtId="164" fontId="4" fillId="0" borderId="19" xfId="4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22" fillId="0" borderId="0" xfId="0" applyFont="1" applyFill="1" applyBorder="1" applyAlignment="1"/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7" fillId="2" borderId="1" xfId="2" applyNumberFormat="1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wrapText="1"/>
    </xf>
    <xf numFmtId="0" fontId="27" fillId="2" borderId="31" xfId="0" applyFont="1" applyFill="1" applyBorder="1" applyAlignment="1">
      <alignment horizontal="center" vertical="center" wrapText="1"/>
    </xf>
    <xf numFmtId="0" fontId="27" fillId="2" borderId="32" xfId="0" applyFont="1" applyFill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28" fillId="2" borderId="33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3" borderId="13" xfId="0" applyFont="1" applyFill="1" applyBorder="1" applyAlignment="1">
      <alignment horizontal="left" vertical="center" wrapText="1"/>
    </xf>
    <xf numFmtId="0" fontId="28" fillId="2" borderId="13" xfId="0" applyFont="1" applyFill="1" applyBorder="1" applyAlignment="1">
      <alignment horizontal="left" vertical="center" wrapText="1"/>
    </xf>
    <xf numFmtId="49" fontId="13" fillId="2" borderId="6" xfId="0" applyNumberFormat="1" applyFont="1" applyFill="1" applyBorder="1" applyAlignment="1">
      <alignment horizontal="center" vertical="center"/>
    </xf>
    <xf numFmtId="49" fontId="13" fillId="2" borderId="6" xfId="2" applyNumberFormat="1" applyFont="1" applyFill="1" applyBorder="1" applyAlignment="1">
      <alignment horizontal="center" vertical="center"/>
    </xf>
    <xf numFmtId="49" fontId="13" fillId="2" borderId="7" xfId="2" applyNumberFormat="1" applyFont="1" applyFill="1" applyBorder="1" applyAlignment="1">
      <alignment horizontal="center" vertical="center"/>
    </xf>
    <xf numFmtId="49" fontId="13" fillId="2" borderId="14" xfId="2" applyNumberFormat="1" applyFont="1" applyFill="1" applyBorder="1" applyAlignment="1">
      <alignment horizontal="center" vertical="center"/>
    </xf>
    <xf numFmtId="49" fontId="13" fillId="2" borderId="1" xfId="2" applyNumberFormat="1" applyFont="1" applyFill="1" applyBorder="1" applyAlignment="1">
      <alignment horizontal="center" vertical="center"/>
    </xf>
    <xf numFmtId="49" fontId="13" fillId="2" borderId="13" xfId="2" applyNumberFormat="1" applyFont="1" applyFill="1" applyBorder="1" applyAlignment="1">
      <alignment horizontal="center" vertical="center"/>
    </xf>
    <xf numFmtId="0" fontId="16" fillId="2" borderId="13" xfId="2" applyNumberFormat="1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left" vertical="center" wrapText="1"/>
    </xf>
    <xf numFmtId="0" fontId="13" fillId="2" borderId="35" xfId="0" applyFont="1" applyFill="1" applyBorder="1" applyAlignment="1">
      <alignment horizontal="center" vertical="center" wrapText="1"/>
    </xf>
    <xf numFmtId="1" fontId="13" fillId="2" borderId="6" xfId="0" applyNumberFormat="1" applyFont="1" applyFill="1" applyBorder="1" applyAlignment="1">
      <alignment horizontal="center" vertical="center" wrapText="1"/>
    </xf>
    <xf numFmtId="1" fontId="13" fillId="2" borderId="19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164" fontId="13" fillId="2" borderId="19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164" fontId="28" fillId="2" borderId="6" xfId="2" applyNumberFormat="1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 wrapText="1"/>
    </xf>
    <xf numFmtId="164" fontId="28" fillId="3" borderId="6" xfId="2" applyNumberFormat="1" applyFont="1" applyFill="1" applyBorder="1" applyAlignment="1">
      <alignment horizontal="center" vertical="center" wrapText="1"/>
    </xf>
    <xf numFmtId="0" fontId="28" fillId="3" borderId="24" xfId="4" applyNumberFormat="1" applyFont="1" applyFill="1" applyBorder="1" applyAlignment="1">
      <alignment horizontal="left" vertical="center" wrapText="1"/>
    </xf>
    <xf numFmtId="0" fontId="28" fillId="3" borderId="24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3" fillId="2" borderId="34" xfId="3" applyNumberFormat="1" applyFont="1" applyFill="1" applyBorder="1" applyAlignment="1">
      <alignment horizontal="center" vertical="center" wrapText="1"/>
    </xf>
    <xf numFmtId="0" fontId="13" fillId="2" borderId="1" xfId="1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0" fontId="28" fillId="2" borderId="34" xfId="3" applyNumberFormat="1" applyFont="1" applyFill="1" applyBorder="1" applyAlignment="1">
      <alignment horizontal="center" vertical="center" wrapText="1"/>
    </xf>
    <xf numFmtId="164" fontId="28" fillId="2" borderId="6" xfId="0" applyNumberFormat="1" applyFont="1" applyFill="1" applyBorder="1" applyAlignment="1">
      <alignment horizontal="center" vertical="center" wrapText="1"/>
    </xf>
    <xf numFmtId="0" fontId="28" fillId="3" borderId="33" xfId="3" applyNumberFormat="1" applyFont="1" applyFill="1" applyBorder="1" applyAlignment="1">
      <alignment horizontal="center" vertical="center" wrapText="1"/>
    </xf>
    <xf numFmtId="0" fontId="13" fillId="2" borderId="2" xfId="1" applyNumberFormat="1" applyFont="1" applyFill="1" applyBorder="1" applyAlignment="1">
      <alignment horizontal="center" vertical="center" wrapText="1"/>
    </xf>
    <xf numFmtId="0" fontId="13" fillId="2" borderId="3" xfId="1" applyNumberFormat="1" applyFont="1" applyFill="1" applyBorder="1" applyAlignment="1">
      <alignment horizontal="center" vertical="center" wrapText="1"/>
    </xf>
    <xf numFmtId="0" fontId="13" fillId="2" borderId="5" xfId="1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horizontal="center" vertical="center" wrapText="1"/>
    </xf>
    <xf numFmtId="0" fontId="16" fillId="2" borderId="13" xfId="4" applyNumberFormat="1" applyFont="1" applyFill="1" applyBorder="1" applyAlignment="1">
      <alignment horizontal="left" vertical="center" wrapText="1"/>
    </xf>
    <xf numFmtId="164" fontId="13" fillId="2" borderId="19" xfId="4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13" fillId="2" borderId="13" xfId="4" applyNumberFormat="1" applyFont="1" applyFill="1" applyBorder="1" applyAlignment="1">
      <alignment horizontal="left" vertical="center" wrapText="1"/>
    </xf>
    <xf numFmtId="0" fontId="28" fillId="2" borderId="36" xfId="0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164" fontId="13" fillId="2" borderId="6" xfId="2" applyNumberFormat="1" applyFont="1" applyFill="1" applyBorder="1" applyAlignment="1">
      <alignment horizontal="center" vertical="center" wrapText="1"/>
    </xf>
    <xf numFmtId="164" fontId="13" fillId="2" borderId="6" xfId="2" applyNumberFormat="1" applyFont="1" applyFill="1" applyBorder="1" applyAlignment="1">
      <alignment horizontal="center" vertical="center" wrapText="1"/>
    </xf>
    <xf numFmtId="164" fontId="13" fillId="2" borderId="7" xfId="2" applyNumberFormat="1" applyFont="1" applyFill="1" applyBorder="1" applyAlignment="1">
      <alignment horizontal="center" vertical="center" wrapText="1"/>
    </xf>
    <xf numFmtId="164" fontId="13" fillId="2" borderId="19" xfId="2" applyNumberFormat="1" applyFont="1" applyFill="1" applyBorder="1" applyAlignment="1">
      <alignment horizontal="center" vertical="center" wrapText="1"/>
    </xf>
    <xf numFmtId="164" fontId="13" fillId="2" borderId="9" xfId="2" applyNumberFormat="1" applyFont="1" applyFill="1" applyBorder="1" applyAlignment="1">
      <alignment horizontal="center" vertical="center" wrapText="1"/>
    </xf>
    <xf numFmtId="164" fontId="13" fillId="2" borderId="9" xfId="2" applyNumberFormat="1" applyFont="1" applyFill="1" applyBorder="1" applyAlignment="1">
      <alignment horizontal="center" vertical="center" wrapText="1"/>
    </xf>
    <xf numFmtId="164" fontId="13" fillId="2" borderId="10" xfId="2" applyNumberFormat="1" applyFont="1" applyFill="1" applyBorder="1" applyAlignment="1">
      <alignment horizontal="center" vertical="center" wrapText="1"/>
    </xf>
    <xf numFmtId="164" fontId="13" fillId="2" borderId="37" xfId="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64" fontId="13" fillId="2" borderId="1" xfId="2" applyNumberFormat="1" applyFont="1" applyFill="1" applyBorder="1" applyAlignment="1">
      <alignment horizontal="center" vertical="center" wrapText="1"/>
    </xf>
    <xf numFmtId="164" fontId="13" fillId="2" borderId="1" xfId="2" applyNumberFormat="1" applyFont="1" applyFill="1" applyBorder="1" applyAlignment="1">
      <alignment horizontal="center" vertical="center" wrapText="1"/>
    </xf>
    <xf numFmtId="0" fontId="28" fillId="2" borderId="24" xfId="0" applyFont="1" applyFill="1" applyBorder="1" applyAlignment="1">
      <alignment horizontal="left" vertical="center" wrapText="1"/>
    </xf>
    <xf numFmtId="0" fontId="28" fillId="2" borderId="24" xfId="0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6" xfId="3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1" fontId="13" fillId="2" borderId="3" xfId="0" applyNumberFormat="1" applyFont="1" applyFill="1" applyBorder="1" applyAlignment="1">
      <alignment horizontal="center" vertical="center" wrapText="1"/>
    </xf>
    <xf numFmtId="1" fontId="13" fillId="2" borderId="20" xfId="4" applyNumberFormat="1" applyFont="1" applyFill="1" applyBorder="1" applyAlignment="1">
      <alignment horizontal="center" vertical="center" wrapText="1"/>
    </xf>
    <xf numFmtId="1" fontId="13" fillId="2" borderId="19" xfId="4" applyNumberFormat="1" applyFont="1" applyFill="1" applyBorder="1" applyAlignment="1">
      <alignment horizontal="center" vertical="center" wrapText="1"/>
    </xf>
    <xf numFmtId="164" fontId="13" fillId="2" borderId="19" xfId="2" applyNumberFormat="1" applyFont="1" applyFill="1" applyBorder="1" applyAlignment="1">
      <alignment horizontal="center" vertical="center" wrapText="1"/>
    </xf>
    <xf numFmtId="1" fontId="13" fillId="2" borderId="7" xfId="0" applyNumberFormat="1" applyFont="1" applyFill="1" applyBorder="1" applyAlignment="1">
      <alignment horizontal="center" vertical="center" wrapText="1"/>
    </xf>
    <xf numFmtId="1" fontId="13" fillId="2" borderId="19" xfId="2" applyNumberFormat="1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wrapText="1"/>
    </xf>
    <xf numFmtId="1" fontId="13" fillId="2" borderId="19" xfId="2" applyNumberFormat="1" applyFont="1" applyFill="1" applyBorder="1" applyAlignment="1">
      <alignment horizontal="center" vertical="center" wrapText="1"/>
    </xf>
    <xf numFmtId="0" fontId="28" fillId="2" borderId="34" xfId="0" applyFont="1" applyFill="1" applyBorder="1" applyAlignment="1">
      <alignment horizontal="center" vertical="center" wrapText="1"/>
    </xf>
    <xf numFmtId="164" fontId="28" fillId="2" borderId="6" xfId="2" applyNumberFormat="1" applyFont="1" applyFill="1" applyBorder="1" applyAlignment="1">
      <alignment horizontal="center" vertical="center" wrapText="1"/>
    </xf>
    <xf numFmtId="164" fontId="28" fillId="2" borderId="7" xfId="2" applyNumberFormat="1" applyFont="1" applyFill="1" applyBorder="1" applyAlignment="1">
      <alignment horizontal="center" vertical="center" wrapText="1"/>
    </xf>
    <xf numFmtId="0" fontId="13" fillId="2" borderId="0" xfId="2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top" wrapText="1"/>
    </xf>
    <xf numFmtId="1" fontId="13" fillId="2" borderId="19" xfId="4" applyNumberFormat="1" applyFont="1" applyFill="1" applyBorder="1" applyAlignment="1">
      <alignment horizontal="center" vertical="center" wrapText="1"/>
    </xf>
    <xf numFmtId="1" fontId="13" fillId="2" borderId="6" xfId="2" applyNumberFormat="1" applyFont="1" applyFill="1" applyBorder="1" applyAlignment="1">
      <alignment horizontal="center" vertical="center" wrapText="1"/>
    </xf>
    <xf numFmtId="0" fontId="13" fillId="2" borderId="2" xfId="1" applyNumberFormat="1" applyFont="1" applyFill="1" applyBorder="1" applyAlignment="1">
      <alignment horizontal="center" vertical="center" wrapText="1"/>
    </xf>
    <xf numFmtId="0" fontId="13" fillId="2" borderId="3" xfId="1" applyNumberFormat="1" applyFont="1" applyFill="1" applyBorder="1" applyAlignment="1">
      <alignment horizontal="center" vertical="center" wrapText="1"/>
    </xf>
    <xf numFmtId="0" fontId="13" fillId="2" borderId="5" xfId="1" applyNumberFormat="1" applyFont="1" applyFill="1" applyBorder="1" applyAlignment="1">
      <alignment horizontal="center" vertical="center" wrapText="1"/>
    </xf>
    <xf numFmtId="164" fontId="13" fillId="2" borderId="19" xfId="4" applyNumberFormat="1" applyFont="1" applyFill="1" applyBorder="1" applyAlignment="1">
      <alignment horizontal="center" vertical="center" wrapText="1"/>
    </xf>
    <xf numFmtId="164" fontId="28" fillId="2" borderId="19" xfId="0" applyNumberFormat="1" applyFont="1" applyFill="1" applyBorder="1" applyAlignment="1">
      <alignment horizontal="center" vertical="center" wrapText="1"/>
    </xf>
    <xf numFmtId="0" fontId="16" fillId="2" borderId="24" xfId="4" applyNumberFormat="1" applyFont="1" applyFill="1" applyBorder="1" applyAlignment="1">
      <alignment horizontal="left" vertical="center" wrapText="1"/>
    </xf>
    <xf numFmtId="1" fontId="13" fillId="2" borderId="1" xfId="4" applyNumberFormat="1" applyFont="1" applyFill="1" applyBorder="1" applyAlignment="1">
      <alignment horizontal="center" vertical="center" wrapText="1"/>
    </xf>
    <xf numFmtId="0" fontId="28" fillId="2" borderId="1" xfId="4" applyNumberFormat="1" applyFont="1" applyFill="1" applyBorder="1" applyAlignment="1">
      <alignment horizontal="left" vertical="center" wrapText="1"/>
    </xf>
    <xf numFmtId="0" fontId="28" fillId="2" borderId="24" xfId="4" applyNumberFormat="1" applyFont="1" applyFill="1" applyBorder="1" applyAlignment="1">
      <alignment horizontal="left" vertical="center" wrapText="1"/>
    </xf>
    <xf numFmtId="0" fontId="13" fillId="2" borderId="1" xfId="4" applyNumberFormat="1" applyFont="1" applyFill="1" applyBorder="1" applyAlignment="1">
      <alignment horizontal="center" vertical="center" wrapText="1"/>
    </xf>
    <xf numFmtId="0" fontId="13" fillId="2" borderId="1" xfId="4" applyNumberFormat="1" applyFont="1" applyFill="1" applyBorder="1" applyAlignment="1">
      <alignment horizontal="left" vertical="center" wrapText="1"/>
    </xf>
    <xf numFmtId="0" fontId="28" fillId="2" borderId="1" xfId="4" applyNumberFormat="1" applyFont="1" applyFill="1" applyBorder="1" applyAlignment="1">
      <alignment horizontal="center" vertical="center" wrapText="1"/>
    </xf>
    <xf numFmtId="0" fontId="28" fillId="2" borderId="34" xfId="0" applyFont="1" applyFill="1" applyBorder="1" applyAlignment="1">
      <alignment horizontal="center" vertical="center" wrapText="1"/>
    </xf>
    <xf numFmtId="164" fontId="28" fillId="2" borderId="1" xfId="4" applyNumberFormat="1" applyFont="1" applyFill="1" applyBorder="1" applyAlignment="1">
      <alignment horizontal="center" vertical="center" wrapText="1"/>
    </xf>
    <xf numFmtId="1" fontId="13" fillId="2" borderId="7" xfId="2" applyNumberFormat="1" applyFont="1" applyFill="1" applyBorder="1" applyAlignment="1">
      <alignment horizontal="center" vertical="center" wrapText="1"/>
    </xf>
    <xf numFmtId="0" fontId="28" fillId="3" borderId="25" xfId="4" applyNumberFormat="1" applyFont="1" applyFill="1" applyBorder="1" applyAlignment="1">
      <alignment horizontal="left" vertical="center" wrapText="1"/>
    </xf>
    <xf numFmtId="0" fontId="28" fillId="3" borderId="38" xfId="4" applyNumberFormat="1" applyFont="1" applyFill="1" applyBorder="1" applyAlignment="1">
      <alignment horizontal="center" vertical="center" wrapText="1"/>
    </xf>
    <xf numFmtId="164" fontId="28" fillId="3" borderId="1" xfId="4" applyNumberFormat="1" applyFont="1" applyFill="1" applyBorder="1" applyAlignment="1">
      <alignment horizontal="center" vertical="center" wrapText="1"/>
    </xf>
    <xf numFmtId="1" fontId="28" fillId="2" borderId="1" xfId="4" applyNumberFormat="1" applyFont="1" applyFill="1" applyBorder="1" applyAlignment="1">
      <alignment horizontal="center" vertical="center" wrapText="1"/>
    </xf>
    <xf numFmtId="0" fontId="29" fillId="2" borderId="24" xfId="4" applyNumberFormat="1" applyFont="1" applyFill="1" applyBorder="1" applyAlignment="1">
      <alignment horizontal="left" vertical="center" wrapText="1"/>
    </xf>
    <xf numFmtId="164" fontId="13" fillId="2" borderId="1" xfId="4" applyNumberFormat="1" applyFont="1" applyFill="1" applyBorder="1" applyAlignment="1">
      <alignment horizontal="center" vertical="center" wrapText="1"/>
    </xf>
    <xf numFmtId="164" fontId="28" fillId="3" borderId="34" xfId="2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164" fontId="13" fillId="2" borderId="2" xfId="2" applyNumberFormat="1" applyFont="1" applyFill="1" applyBorder="1" applyAlignment="1">
      <alignment horizontal="center" vertical="center" wrapText="1"/>
    </xf>
    <xf numFmtId="164" fontId="13" fillId="2" borderId="2" xfId="2" applyNumberFormat="1" applyFont="1" applyFill="1" applyBorder="1" applyAlignment="1">
      <alignment horizontal="center" vertical="center" wrapText="1"/>
    </xf>
    <xf numFmtId="164" fontId="13" fillId="2" borderId="20" xfId="2" applyNumberFormat="1" applyFont="1" applyFill="1" applyBorder="1" applyAlignment="1">
      <alignment horizontal="center" vertical="center" wrapText="1"/>
    </xf>
    <xf numFmtId="164" fontId="13" fillId="2" borderId="7" xfId="2" applyNumberFormat="1" applyFont="1" applyFill="1" applyBorder="1" applyAlignment="1">
      <alignment horizontal="center" vertical="center" wrapText="1"/>
    </xf>
    <xf numFmtId="0" fontId="28" fillId="3" borderId="1" xfId="4" applyNumberFormat="1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164" fontId="28" fillId="2" borderId="19" xfId="2" applyNumberFormat="1" applyFont="1" applyFill="1" applyBorder="1" applyAlignment="1">
      <alignment horizontal="center" vertical="center" wrapText="1"/>
    </xf>
    <xf numFmtId="0" fontId="13" fillId="2" borderId="36" xfId="3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6" fillId="2" borderId="13" xfId="4" applyNumberFormat="1" applyFont="1" applyFill="1" applyBorder="1" applyAlignment="1">
      <alignment horizontal="left" vertical="center" wrapText="1"/>
    </xf>
    <xf numFmtId="0" fontId="13" fillId="2" borderId="16" xfId="1" applyNumberFormat="1" applyFont="1" applyFill="1" applyBorder="1" applyAlignment="1">
      <alignment horizontal="center" vertical="center" wrapText="1"/>
    </xf>
    <xf numFmtId="0" fontId="13" fillId="2" borderId="26" xfId="1" applyNumberFormat="1" applyFont="1" applyFill="1" applyBorder="1" applyAlignment="1">
      <alignment horizontal="center" vertical="center" wrapText="1"/>
    </xf>
    <xf numFmtId="0" fontId="13" fillId="2" borderId="15" xfId="1" applyNumberFormat="1" applyFont="1" applyFill="1" applyBorder="1" applyAlignment="1">
      <alignment horizontal="center" vertical="center" wrapText="1"/>
    </xf>
    <xf numFmtId="164" fontId="28" fillId="3" borderId="24" xfId="4" applyNumberFormat="1" applyFont="1" applyFill="1" applyBorder="1" applyAlignment="1">
      <alignment horizontal="center" vertical="center" wrapText="1"/>
    </xf>
    <xf numFmtId="0" fontId="28" fillId="3" borderId="34" xfId="3" applyNumberFormat="1" applyFont="1" applyFill="1" applyBorder="1" applyAlignment="1">
      <alignment horizontal="center" vertical="center" wrapText="1"/>
    </xf>
    <xf numFmtId="0" fontId="13" fillId="2" borderId="6" xfId="1" applyNumberFormat="1" applyFont="1" applyFill="1" applyBorder="1" applyAlignment="1">
      <alignment horizontal="center" vertical="center" wrapText="1"/>
    </xf>
    <xf numFmtId="0" fontId="13" fillId="2" borderId="7" xfId="1" applyNumberFormat="1" applyFont="1" applyFill="1" applyBorder="1" applyAlignment="1">
      <alignment horizontal="center" vertical="center" wrapText="1"/>
    </xf>
    <xf numFmtId="0" fontId="13" fillId="2" borderId="8" xfId="1" applyNumberFormat="1" applyFont="1" applyFill="1" applyBorder="1" applyAlignment="1">
      <alignment horizontal="center" vertical="center" wrapText="1"/>
    </xf>
    <xf numFmtId="0" fontId="16" fillId="0" borderId="13" xfId="4" applyNumberFormat="1" applyFont="1" applyFill="1" applyBorder="1" applyAlignment="1">
      <alignment horizontal="left" vertical="center" wrapText="1"/>
    </xf>
    <xf numFmtId="0" fontId="13" fillId="0" borderId="34" xfId="3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13" xfId="4" applyNumberFormat="1" applyFont="1" applyFill="1" applyBorder="1" applyAlignment="1">
      <alignment horizontal="left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9" xfId="4" applyNumberFormat="1" applyFont="1" applyFill="1" applyBorder="1" applyAlignment="1">
      <alignment horizontal="center" vertical="center" wrapText="1"/>
    </xf>
    <xf numFmtId="0" fontId="13" fillId="2" borderId="6" xfId="1" applyNumberFormat="1" applyFont="1" applyFill="1" applyBorder="1" applyAlignment="1">
      <alignment horizontal="center" vertical="center" wrapText="1"/>
    </xf>
    <xf numFmtId="0" fontId="13" fillId="2" borderId="7" xfId="1" applyNumberFormat="1" applyFont="1" applyFill="1" applyBorder="1" applyAlignment="1">
      <alignment horizontal="center" vertical="center" wrapText="1"/>
    </xf>
    <xf numFmtId="0" fontId="13" fillId="2" borderId="8" xfId="1" applyNumberFormat="1" applyFont="1" applyFill="1" applyBorder="1" applyAlignment="1">
      <alignment horizontal="center" vertical="center" wrapText="1"/>
    </xf>
    <xf numFmtId="164" fontId="28" fillId="3" borderId="6" xfId="0" applyNumberFormat="1" applyFont="1" applyFill="1" applyBorder="1" applyAlignment="1">
      <alignment horizontal="center" vertical="center" wrapText="1"/>
    </xf>
    <xf numFmtId="0" fontId="28" fillId="3" borderId="13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1" fontId="13" fillId="2" borderId="9" xfId="0" applyNumberFormat="1" applyFont="1" applyFill="1" applyBorder="1" applyAlignment="1">
      <alignment horizontal="center" vertical="center" wrapText="1"/>
    </xf>
    <xf numFmtId="1" fontId="13" fillId="2" borderId="10" xfId="0" applyNumberFormat="1" applyFont="1" applyFill="1" applyBorder="1" applyAlignment="1">
      <alignment horizontal="center" vertical="center" wrapText="1"/>
    </xf>
    <xf numFmtId="1" fontId="13" fillId="2" borderId="37" xfId="0" applyNumberFormat="1" applyFont="1" applyFill="1" applyBorder="1" applyAlignment="1">
      <alignment horizontal="center" vertical="center" wrapText="1"/>
    </xf>
    <xf numFmtId="0" fontId="16" fillId="2" borderId="22" xfId="4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39" xfId="3" applyNumberFormat="1" applyFont="1" applyFill="1" applyBorder="1" applyAlignment="1">
      <alignment horizontal="center" vertical="center" wrapText="1"/>
    </xf>
    <xf numFmtId="0" fontId="13" fillId="2" borderId="9" xfId="1" applyNumberFormat="1" applyFont="1" applyFill="1" applyBorder="1" applyAlignment="1">
      <alignment horizontal="center" vertical="center" wrapText="1"/>
    </xf>
    <xf numFmtId="0" fontId="13" fillId="2" borderId="10" xfId="1" applyNumberFormat="1" applyFont="1" applyFill="1" applyBorder="1" applyAlignment="1">
      <alignment horizontal="center" vertical="center" wrapText="1"/>
    </xf>
    <xf numFmtId="0" fontId="13" fillId="2" borderId="11" xfId="1" applyNumberFormat="1" applyFont="1" applyFill="1" applyBorder="1" applyAlignment="1">
      <alignment horizontal="center" vertical="center" wrapText="1"/>
    </xf>
    <xf numFmtId="0" fontId="13" fillId="2" borderId="12" xfId="1" applyNumberFormat="1" applyFont="1" applyFill="1" applyBorder="1" applyAlignment="1">
      <alignment horizontal="center" vertical="center" wrapText="1"/>
    </xf>
    <xf numFmtId="164" fontId="28" fillId="3" borderId="13" xfId="0" applyNumberFormat="1" applyFont="1" applyFill="1" applyBorder="1" applyAlignment="1">
      <alignment horizontal="center" vertical="center" wrapText="1"/>
    </xf>
    <xf numFmtId="0" fontId="29" fillId="2" borderId="13" xfId="4" applyNumberFormat="1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4" fontId="28" fillId="3" borderId="16" xfId="0" applyNumberFormat="1" applyFont="1" applyFill="1" applyBorder="1" applyAlignment="1">
      <alignment horizontal="center" vertical="center" wrapText="1"/>
    </xf>
    <xf numFmtId="164" fontId="28" fillId="3" borderId="17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/>
    <xf numFmtId="0" fontId="13" fillId="2" borderId="35" xfId="0" applyFont="1" applyFill="1" applyBorder="1" applyAlignment="1">
      <alignment horizontal="center" vertical="center" wrapText="1"/>
    </xf>
    <xf numFmtId="1" fontId="13" fillId="2" borderId="9" xfId="2" applyNumberFormat="1" applyFont="1" applyFill="1" applyBorder="1" applyAlignment="1">
      <alignment horizontal="center" vertical="center" wrapText="1"/>
    </xf>
    <xf numFmtId="1" fontId="13" fillId="2" borderId="10" xfId="2" applyNumberFormat="1" applyFont="1" applyFill="1" applyBorder="1" applyAlignment="1">
      <alignment horizontal="center" vertical="center" wrapText="1"/>
    </xf>
    <xf numFmtId="1" fontId="13" fillId="2" borderId="37" xfId="4" applyNumberFormat="1" applyFont="1" applyFill="1" applyBorder="1" applyAlignment="1">
      <alignment horizontal="center" vertical="center" wrapText="1"/>
    </xf>
    <xf numFmtId="164" fontId="28" fillId="2" borderId="19" xfId="4" applyNumberFormat="1" applyFont="1" applyFill="1" applyBorder="1" applyAlignment="1">
      <alignment horizontal="center" vertical="center" wrapText="1"/>
    </xf>
    <xf numFmtId="2" fontId="13" fillId="2" borderId="6" xfId="2" applyNumberFormat="1" applyFont="1" applyFill="1" applyBorder="1" applyAlignment="1">
      <alignment horizontal="center" vertical="center" wrapText="1"/>
    </xf>
    <xf numFmtId="1" fontId="13" fillId="2" borderId="1" xfId="2" applyNumberFormat="1" applyFont="1" applyFill="1" applyBorder="1" applyAlignment="1">
      <alignment horizontal="center" vertical="center" wrapText="1"/>
    </xf>
    <xf numFmtId="0" fontId="13" fillId="2" borderId="0" xfId="3" applyNumberFormat="1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left" vertical="center" wrapText="1"/>
    </xf>
    <xf numFmtId="1" fontId="13" fillId="2" borderId="8" xfId="4" applyNumberFormat="1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5" fillId="2" borderId="45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top" wrapText="1"/>
    </xf>
    <xf numFmtId="0" fontId="23" fillId="2" borderId="0" xfId="0" applyFont="1" applyFill="1" applyBorder="1" applyAlignment="1">
      <alignment vertical="top" wrapText="1"/>
    </xf>
    <xf numFmtId="0" fontId="24" fillId="2" borderId="0" xfId="0" applyFont="1" applyFill="1" applyAlignment="1">
      <alignment vertical="top" wrapText="1"/>
    </xf>
    <xf numFmtId="0" fontId="13" fillId="0" borderId="0" xfId="0" applyFont="1" applyFill="1" applyBorder="1" applyAlignment="1">
      <alignment horizontal="right" vertical="distributed" wrapText="1"/>
    </xf>
    <xf numFmtId="0" fontId="25" fillId="2" borderId="29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164" fontId="25" fillId="2" borderId="11" xfId="2" applyNumberFormat="1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164" fontId="25" fillId="2" borderId="14" xfId="0" applyNumberFormat="1" applyFont="1" applyFill="1" applyBorder="1" applyAlignment="1">
      <alignment horizontal="center" vertical="center" wrapText="1"/>
    </xf>
    <xf numFmtId="164" fontId="25" fillId="2" borderId="27" xfId="0" applyNumberFormat="1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13" xfId="2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5" fillId="2" borderId="27" xfId="2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25" fillId="2" borderId="40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center" wrapText="1"/>
    </xf>
  </cellXfs>
  <cellStyles count="5">
    <cellStyle name="Денежный" xfId="1" builtinId="4"/>
    <cellStyle name="Обычный" xfId="0" builtinId="0"/>
    <cellStyle name="Процентный" xfId="2" builtinId="5"/>
    <cellStyle name="Финансовый" xfId="3" builtinId="3"/>
    <cellStyle name="Финансовый [0]" xfId="4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567"/>
  <sheetViews>
    <sheetView tabSelected="1" view="pageBreakPreview" zoomScale="75" zoomScaleNormal="100" zoomScaleSheetLayoutView="100" workbookViewId="0">
      <selection activeCell="V1" sqref="V1:Z1"/>
    </sheetView>
  </sheetViews>
  <sheetFormatPr defaultColWidth="9.1796875" defaultRowHeight="12.5" outlineLevelCol="1"/>
  <cols>
    <col min="1" max="1" width="3" style="1" customWidth="1" outlineLevel="1"/>
    <col min="2" max="2" width="4.26953125" style="1" customWidth="1" outlineLevel="1"/>
    <col min="3" max="3" width="4.453125" style="1" customWidth="1" outlineLevel="1"/>
    <col min="4" max="6" width="3.453125" style="1" customWidth="1" outlineLevel="1"/>
    <col min="7" max="7" width="4.54296875" style="1" customWidth="1" outlineLevel="1"/>
    <col min="8" max="8" width="3.453125" style="1" customWidth="1" outlineLevel="1"/>
    <col min="9" max="9" width="3.7265625" style="1" customWidth="1" outlineLevel="1"/>
    <col min="10" max="10" width="4.54296875" style="1" customWidth="1" outlineLevel="1"/>
    <col min="11" max="13" width="3.453125" style="1" customWidth="1" outlineLevel="1"/>
    <col min="14" max="16" width="3.453125" style="45" customWidth="1" outlineLevel="1"/>
    <col min="17" max="17" width="3.453125" style="1" customWidth="1" outlineLevel="1"/>
    <col min="18" max="18" width="62.453125" style="1" customWidth="1"/>
    <col min="19" max="19" width="11.453125" style="1" customWidth="1"/>
    <col min="20" max="20" width="13.1796875" style="3" customWidth="1"/>
    <col min="21" max="21" width="10.54296875" style="3" customWidth="1"/>
    <col min="22" max="22" width="9.453125" style="44" customWidth="1"/>
    <col min="23" max="23" width="8.81640625" style="3" customWidth="1"/>
    <col min="24" max="24" width="10.26953125" style="3" customWidth="1"/>
    <col min="25" max="25" width="9.81640625" style="3" customWidth="1"/>
    <col min="26" max="26" width="10.81640625" style="42" customWidth="1"/>
    <col min="27" max="27" width="8.81640625" style="4" hidden="1" customWidth="1"/>
    <col min="28" max="28" width="9.1796875" style="2" hidden="1" customWidth="1"/>
    <col min="29" max="38" width="9.1796875" style="1" hidden="1" customWidth="1"/>
    <col min="39" max="16384" width="9.1796875" style="1"/>
  </cols>
  <sheetData>
    <row r="1" spans="1:44" ht="81" customHeigh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5"/>
      <c r="O1" s="5"/>
      <c r="P1" s="5"/>
      <c r="Q1" s="5"/>
      <c r="R1" s="5"/>
      <c r="S1" s="88"/>
      <c r="T1" s="6"/>
      <c r="U1" s="6"/>
      <c r="V1" s="350" t="s">
        <v>62</v>
      </c>
      <c r="W1" s="350"/>
      <c r="X1" s="350"/>
      <c r="Y1" s="350"/>
      <c r="Z1" s="350"/>
      <c r="AA1" s="7"/>
      <c r="AB1" s="5"/>
      <c r="AC1" s="88"/>
      <c r="AD1" s="88"/>
      <c r="AE1" s="88"/>
      <c r="AF1" s="88"/>
      <c r="AG1" s="88"/>
      <c r="AH1" s="88"/>
      <c r="AI1" s="88"/>
      <c r="AJ1" s="88"/>
      <c r="AK1" s="88"/>
      <c r="AL1" s="88"/>
    </row>
    <row r="2" spans="1:44" s="54" customFormat="1" ht="17.5">
      <c r="A2" s="47"/>
      <c r="B2" s="48"/>
      <c r="C2" s="48"/>
      <c r="D2" s="370" t="s">
        <v>256</v>
      </c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W2" s="370"/>
      <c r="X2" s="370"/>
      <c r="Y2" s="370"/>
      <c r="Z2" s="370"/>
      <c r="AA2" s="370"/>
      <c r="AB2" s="370"/>
      <c r="AC2" s="370"/>
      <c r="AD2" s="370"/>
      <c r="AE2" s="370"/>
      <c r="AF2" s="370"/>
      <c r="AG2" s="370"/>
      <c r="AH2" s="370"/>
      <c r="AI2" s="370"/>
      <c r="AJ2" s="370"/>
      <c r="AK2" s="370"/>
      <c r="AL2" s="370"/>
      <c r="AM2" s="52"/>
      <c r="AN2" s="52"/>
      <c r="AO2" s="52"/>
      <c r="AP2" s="52"/>
      <c r="AQ2" s="53"/>
      <c r="AR2" s="53"/>
    </row>
    <row r="3" spans="1:44" s="54" customFormat="1" ht="22.5" customHeight="1">
      <c r="A3" s="49"/>
      <c r="B3" s="49"/>
      <c r="C3" s="49"/>
      <c r="D3" s="372" t="s">
        <v>63</v>
      </c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55"/>
      <c r="AN3" s="55"/>
      <c r="AO3" s="55"/>
      <c r="AP3" s="55"/>
      <c r="AQ3" s="56"/>
      <c r="AR3" s="56"/>
    </row>
    <row r="4" spans="1:44" s="59" customFormat="1" ht="13">
      <c r="A4" s="50"/>
      <c r="B4" s="50"/>
      <c r="C4" s="50"/>
      <c r="D4" s="371" t="s">
        <v>14</v>
      </c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  <c r="AB4" s="371"/>
      <c r="AC4" s="371"/>
      <c r="AD4" s="371"/>
      <c r="AE4" s="371"/>
      <c r="AF4" s="371"/>
      <c r="AG4" s="371"/>
      <c r="AH4" s="371"/>
      <c r="AI4" s="371"/>
      <c r="AJ4" s="371"/>
      <c r="AK4" s="371"/>
      <c r="AL4" s="371"/>
      <c r="AM4" s="57"/>
      <c r="AN4" s="57"/>
      <c r="AO4" s="57"/>
      <c r="AP4" s="57"/>
      <c r="AQ4" s="58"/>
      <c r="AR4" s="58"/>
    </row>
    <row r="5" spans="1:44" s="54" customFormat="1" ht="17.5">
      <c r="A5" s="49"/>
      <c r="B5" s="49"/>
      <c r="C5" s="49"/>
      <c r="D5" s="326" t="s">
        <v>255</v>
      </c>
      <c r="E5" s="260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4"/>
      <c r="U5" s="94"/>
      <c r="V5" s="94"/>
      <c r="W5" s="94"/>
      <c r="X5" s="94"/>
      <c r="Y5" s="94"/>
      <c r="Z5" s="94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52"/>
      <c r="AN5" s="52"/>
      <c r="AO5" s="52"/>
      <c r="AP5" s="52"/>
      <c r="AQ5" s="56"/>
      <c r="AR5" s="56"/>
    </row>
    <row r="6" spans="1:44" s="54" customFormat="1" ht="15.5">
      <c r="A6" s="49"/>
      <c r="B6" s="49"/>
      <c r="C6" s="49"/>
      <c r="D6" s="346" t="s">
        <v>15</v>
      </c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56"/>
      <c r="AN6" s="55"/>
      <c r="AO6" s="55"/>
      <c r="AP6" s="55"/>
      <c r="AQ6" s="56"/>
      <c r="AR6" s="56"/>
    </row>
    <row r="7" spans="1:44" s="54" customFormat="1" ht="17.5">
      <c r="A7" s="49"/>
      <c r="B7" s="49"/>
      <c r="C7" s="49"/>
      <c r="D7" s="49"/>
      <c r="E7" s="49"/>
      <c r="F7" s="49"/>
      <c r="G7" s="49"/>
      <c r="H7" s="49"/>
      <c r="I7" s="49"/>
      <c r="J7" s="143" t="s">
        <v>16</v>
      </c>
      <c r="K7" s="95"/>
      <c r="L7" s="95"/>
      <c r="M7" s="95"/>
      <c r="N7" s="96"/>
      <c r="O7" s="96"/>
      <c r="P7" s="96"/>
      <c r="Q7" s="95"/>
      <c r="R7" s="95"/>
      <c r="S7" s="95"/>
      <c r="T7" s="97"/>
      <c r="U7" s="98"/>
      <c r="V7" s="98"/>
      <c r="W7" s="98"/>
      <c r="X7" s="98"/>
      <c r="Y7" s="98"/>
      <c r="Z7" s="98"/>
      <c r="AA7" s="99"/>
      <c r="AB7" s="99"/>
      <c r="AC7" s="99"/>
      <c r="AD7" s="99"/>
      <c r="AE7" s="99"/>
      <c r="AF7" s="95"/>
      <c r="AG7" s="95"/>
      <c r="AH7" s="100"/>
      <c r="AI7" s="101"/>
      <c r="AJ7" s="101"/>
      <c r="AK7" s="102"/>
      <c r="AL7" s="103"/>
      <c r="AM7" s="53"/>
      <c r="AN7" s="53"/>
      <c r="AO7" s="53"/>
      <c r="AP7" s="53"/>
      <c r="AQ7" s="53"/>
      <c r="AR7" s="53"/>
    </row>
    <row r="8" spans="1:44" s="54" customFormat="1" ht="15.75" customHeight="1">
      <c r="A8" s="49"/>
      <c r="B8" s="49"/>
      <c r="C8" s="49"/>
      <c r="D8" s="49"/>
      <c r="E8" s="49"/>
      <c r="F8" s="49"/>
      <c r="G8" s="49"/>
      <c r="H8" s="49"/>
      <c r="I8" s="49"/>
      <c r="J8" s="347" t="s">
        <v>64</v>
      </c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7"/>
      <c r="Z8" s="347"/>
      <c r="AA8" s="347"/>
      <c r="AB8" s="347"/>
      <c r="AC8" s="347"/>
      <c r="AD8" s="347"/>
      <c r="AE8" s="347"/>
      <c r="AF8" s="347"/>
      <c r="AG8" s="347"/>
      <c r="AH8" s="347"/>
      <c r="AI8" s="347"/>
      <c r="AJ8" s="347"/>
      <c r="AK8" s="347"/>
      <c r="AL8" s="347"/>
      <c r="AM8" s="89"/>
      <c r="AN8" s="90"/>
      <c r="AO8" s="90"/>
      <c r="AP8" s="90"/>
      <c r="AQ8" s="90"/>
      <c r="AR8" s="90"/>
    </row>
    <row r="9" spans="1:44" s="92" customFormat="1" ht="15.75" customHeight="1">
      <c r="A9" s="91"/>
      <c r="B9" s="91"/>
      <c r="C9" s="91"/>
      <c r="D9" s="91"/>
      <c r="E9" s="91"/>
      <c r="F9" s="91"/>
      <c r="G9" s="91"/>
      <c r="H9" s="91"/>
      <c r="I9" s="91"/>
      <c r="J9" s="347" t="s">
        <v>65</v>
      </c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7"/>
      <c r="X9" s="347"/>
      <c r="Y9" s="347"/>
      <c r="Z9" s="347"/>
      <c r="AA9" s="347"/>
      <c r="AB9" s="347"/>
      <c r="AC9" s="347"/>
      <c r="AD9" s="347"/>
      <c r="AE9" s="347"/>
      <c r="AF9" s="347"/>
      <c r="AG9" s="347"/>
      <c r="AH9" s="347"/>
      <c r="AI9" s="347"/>
      <c r="AJ9" s="347"/>
      <c r="AK9" s="347"/>
      <c r="AL9" s="347"/>
      <c r="AM9" s="89"/>
      <c r="AN9" s="90"/>
      <c r="AO9" s="90"/>
      <c r="AP9" s="90"/>
      <c r="AQ9" s="90"/>
      <c r="AR9" s="90"/>
    </row>
    <row r="10" spans="1:44" s="92" customFormat="1" ht="15.75" customHeight="1">
      <c r="A10" s="91"/>
      <c r="B10" s="91"/>
      <c r="C10" s="91"/>
      <c r="D10" s="91"/>
      <c r="E10" s="91"/>
      <c r="F10" s="91"/>
      <c r="G10" s="91"/>
      <c r="H10" s="91"/>
      <c r="I10" s="91"/>
      <c r="J10" s="347" t="s">
        <v>66</v>
      </c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89"/>
      <c r="AN10" s="90"/>
      <c r="AO10" s="90"/>
      <c r="AP10" s="90"/>
      <c r="AQ10" s="90"/>
      <c r="AR10" s="90"/>
    </row>
    <row r="11" spans="1:44" s="92" customFormat="1" ht="15.75" customHeight="1">
      <c r="A11" s="91"/>
      <c r="B11" s="91"/>
      <c r="C11" s="91"/>
      <c r="D11" s="91"/>
      <c r="E11" s="91"/>
      <c r="F11" s="91"/>
      <c r="G11" s="91"/>
      <c r="H11" s="91"/>
      <c r="I11" s="91"/>
      <c r="J11" s="347" t="s">
        <v>67</v>
      </c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89"/>
      <c r="AN11" s="90"/>
      <c r="AO11" s="90"/>
      <c r="AP11" s="90"/>
      <c r="AQ11" s="90"/>
      <c r="AR11" s="90"/>
    </row>
    <row r="12" spans="1:44" s="92" customFormat="1" ht="15.75" customHeight="1">
      <c r="A12" s="91"/>
      <c r="B12" s="91"/>
      <c r="C12" s="91"/>
      <c r="D12" s="91"/>
      <c r="E12" s="91"/>
      <c r="F12" s="91"/>
      <c r="G12" s="91"/>
      <c r="H12" s="91"/>
      <c r="I12" s="91"/>
      <c r="J12" s="347" t="s">
        <v>68</v>
      </c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89"/>
      <c r="AN12" s="90"/>
      <c r="AO12" s="90"/>
      <c r="AP12" s="90"/>
      <c r="AQ12" s="90"/>
      <c r="AR12" s="90"/>
    </row>
    <row r="13" spans="1:44" s="92" customFormat="1" ht="15.75" customHeight="1">
      <c r="A13" s="91"/>
      <c r="B13" s="91"/>
      <c r="C13" s="91"/>
      <c r="D13" s="91"/>
      <c r="E13" s="91"/>
      <c r="F13" s="91"/>
      <c r="G13" s="91"/>
      <c r="H13" s="91"/>
      <c r="I13" s="91"/>
      <c r="J13" s="348" t="s">
        <v>69</v>
      </c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9"/>
      <c r="V13" s="349"/>
      <c r="W13" s="349"/>
      <c r="X13" s="349"/>
      <c r="Y13" s="349"/>
      <c r="Z13" s="349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89"/>
      <c r="AN13" s="90"/>
      <c r="AO13" s="90"/>
      <c r="AP13" s="90"/>
      <c r="AQ13" s="90"/>
      <c r="AR13" s="90"/>
    </row>
    <row r="14" spans="1:44" s="92" customFormat="1" ht="15.5">
      <c r="A14" s="91"/>
      <c r="B14" s="91"/>
      <c r="C14" s="91"/>
      <c r="D14" s="91"/>
      <c r="E14" s="91"/>
      <c r="F14" s="91"/>
      <c r="G14" s="91"/>
      <c r="H14" s="91"/>
      <c r="I14" s="91"/>
      <c r="J14" s="356" t="s">
        <v>70</v>
      </c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105"/>
      <c r="AB14" s="105"/>
      <c r="AC14" s="106"/>
      <c r="AD14" s="106"/>
      <c r="AE14" s="106"/>
      <c r="AF14" s="108"/>
      <c r="AG14" s="108"/>
      <c r="AH14" s="109"/>
      <c r="AI14" s="109"/>
      <c r="AJ14" s="109"/>
      <c r="AK14" s="109"/>
      <c r="AL14" s="110"/>
      <c r="AM14" s="89"/>
      <c r="AN14" s="90"/>
      <c r="AO14" s="90"/>
      <c r="AP14" s="90"/>
      <c r="AQ14" s="90"/>
      <c r="AR14" s="90"/>
    </row>
    <row r="15" spans="1:44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5"/>
      <c r="O15" s="5"/>
      <c r="P15" s="5"/>
      <c r="Q15" s="88"/>
      <c r="R15" s="88"/>
      <c r="S15" s="88"/>
      <c r="T15" s="6"/>
      <c r="U15" s="6"/>
      <c r="V15" s="6"/>
      <c r="W15" s="6"/>
      <c r="X15" s="6"/>
      <c r="Y15" s="6"/>
      <c r="Z15" s="51"/>
      <c r="AA15" s="7"/>
      <c r="AB15" s="5"/>
      <c r="AC15" s="88"/>
      <c r="AD15" s="88"/>
      <c r="AE15" s="88"/>
      <c r="AF15" s="88"/>
      <c r="AG15" s="88"/>
      <c r="AH15" s="88"/>
      <c r="AI15" s="88"/>
      <c r="AJ15" s="88"/>
      <c r="AK15" s="88"/>
      <c r="AL15" s="88"/>
    </row>
    <row r="16" spans="1:44" ht="49.9" customHeight="1">
      <c r="A16" s="337" t="s">
        <v>11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9"/>
      <c r="R16" s="374" t="s">
        <v>71</v>
      </c>
      <c r="S16" s="351" t="s">
        <v>17</v>
      </c>
      <c r="T16" s="362" t="s">
        <v>37</v>
      </c>
      <c r="U16" s="363"/>
      <c r="V16" s="363"/>
      <c r="W16" s="364"/>
      <c r="X16" s="364"/>
      <c r="Y16" s="365"/>
      <c r="Z16" s="148" t="s">
        <v>18</v>
      </c>
      <c r="AA16" s="8"/>
    </row>
    <row r="17" spans="1:27" ht="63.75" customHeight="1">
      <c r="A17" s="340" t="s">
        <v>26</v>
      </c>
      <c r="B17" s="341"/>
      <c r="C17" s="342"/>
      <c r="D17" s="366" t="s">
        <v>27</v>
      </c>
      <c r="E17" s="341"/>
      <c r="F17" s="340" t="s">
        <v>28</v>
      </c>
      <c r="G17" s="342"/>
      <c r="H17" s="369" t="s">
        <v>29</v>
      </c>
      <c r="I17" s="338"/>
      <c r="J17" s="338"/>
      <c r="K17" s="338"/>
      <c r="L17" s="338"/>
      <c r="M17" s="338"/>
      <c r="N17" s="338"/>
      <c r="O17" s="338"/>
      <c r="P17" s="338"/>
      <c r="Q17" s="339"/>
      <c r="R17" s="375" t="s">
        <v>19</v>
      </c>
      <c r="S17" s="352" t="s">
        <v>19</v>
      </c>
      <c r="T17" s="354" t="s">
        <v>38</v>
      </c>
      <c r="U17" s="354" t="s">
        <v>57</v>
      </c>
      <c r="V17" s="354" t="s">
        <v>58</v>
      </c>
      <c r="W17" s="354" t="s">
        <v>59</v>
      </c>
      <c r="X17" s="354" t="s">
        <v>60</v>
      </c>
      <c r="Y17" s="354" t="s">
        <v>72</v>
      </c>
      <c r="Z17" s="354" t="s">
        <v>34</v>
      </c>
      <c r="AA17" s="9"/>
    </row>
    <row r="18" spans="1:27" ht="49.15" customHeight="1">
      <c r="A18" s="343"/>
      <c r="B18" s="344"/>
      <c r="C18" s="345"/>
      <c r="D18" s="344"/>
      <c r="E18" s="344"/>
      <c r="F18" s="343"/>
      <c r="G18" s="345"/>
      <c r="H18" s="367" t="s">
        <v>30</v>
      </c>
      <c r="I18" s="368"/>
      <c r="J18" s="146" t="s">
        <v>31</v>
      </c>
      <c r="K18" s="359" t="s">
        <v>32</v>
      </c>
      <c r="L18" s="361"/>
      <c r="M18" s="359" t="s">
        <v>33</v>
      </c>
      <c r="N18" s="360"/>
      <c r="O18" s="360"/>
      <c r="P18" s="360"/>
      <c r="Q18" s="361"/>
      <c r="R18" s="376"/>
      <c r="S18" s="353"/>
      <c r="T18" s="358"/>
      <c r="U18" s="358"/>
      <c r="V18" s="355"/>
      <c r="W18" s="358"/>
      <c r="X18" s="358"/>
      <c r="Y18" s="358"/>
      <c r="Z18" s="358"/>
      <c r="AA18" s="9"/>
    </row>
    <row r="19" spans="1:27" ht="15" customHeight="1">
      <c r="A19" s="144">
        <v>1</v>
      </c>
      <c r="B19" s="145">
        <v>2</v>
      </c>
      <c r="C19" s="145">
        <v>3</v>
      </c>
      <c r="D19" s="144">
        <v>4</v>
      </c>
      <c r="E19" s="145">
        <v>5</v>
      </c>
      <c r="F19" s="144">
        <v>6</v>
      </c>
      <c r="G19" s="145">
        <v>7</v>
      </c>
      <c r="H19" s="147">
        <v>8</v>
      </c>
      <c r="I19" s="145">
        <v>9</v>
      </c>
      <c r="J19" s="145">
        <v>10</v>
      </c>
      <c r="K19" s="145">
        <v>11</v>
      </c>
      <c r="L19" s="145">
        <v>12</v>
      </c>
      <c r="M19" s="145">
        <v>13</v>
      </c>
      <c r="N19" s="145">
        <v>14</v>
      </c>
      <c r="O19" s="145">
        <v>15</v>
      </c>
      <c r="P19" s="145">
        <v>16</v>
      </c>
      <c r="Q19" s="145">
        <v>17</v>
      </c>
      <c r="R19" s="149">
        <v>18</v>
      </c>
      <c r="S19" s="150">
        <v>19</v>
      </c>
      <c r="T19" s="151">
        <v>20</v>
      </c>
      <c r="U19" s="151">
        <v>21</v>
      </c>
      <c r="V19" s="150">
        <v>22</v>
      </c>
      <c r="W19" s="151">
        <v>23</v>
      </c>
      <c r="X19" s="151">
        <v>24</v>
      </c>
      <c r="Y19" s="151">
        <v>25</v>
      </c>
      <c r="Z19" s="151">
        <v>26</v>
      </c>
      <c r="AA19" s="9"/>
    </row>
    <row r="20" spans="1:27" ht="25" customHeight="1">
      <c r="A20" s="10"/>
      <c r="B20" s="11"/>
      <c r="C20" s="11"/>
      <c r="D20" s="10"/>
      <c r="E20" s="11"/>
      <c r="F20" s="10"/>
      <c r="G20" s="11"/>
      <c r="H20" s="12"/>
      <c r="I20" s="11"/>
      <c r="J20" s="11"/>
      <c r="K20" s="11"/>
      <c r="L20" s="11"/>
      <c r="M20" s="11"/>
      <c r="N20" s="11"/>
      <c r="O20" s="11"/>
      <c r="P20" s="11"/>
      <c r="Q20" s="11"/>
      <c r="R20" s="153" t="s">
        <v>35</v>
      </c>
      <c r="S20" s="152" t="s">
        <v>25</v>
      </c>
      <c r="T20" s="183">
        <f t="shared" ref="T20:Y20" si="0">T34+T75+T116+T129+T162+T192+T225+T89+T206</f>
        <v>69029.2</v>
      </c>
      <c r="U20" s="183">
        <f t="shared" si="0"/>
        <v>70891.5</v>
      </c>
      <c r="V20" s="183">
        <f t="shared" si="0"/>
        <v>70891.5</v>
      </c>
      <c r="W20" s="183">
        <f t="shared" si="0"/>
        <v>70256.399999999994</v>
      </c>
      <c r="X20" s="183">
        <f t="shared" si="0"/>
        <v>70256.399999999994</v>
      </c>
      <c r="Y20" s="183">
        <f t="shared" si="0"/>
        <v>70256.399999999994</v>
      </c>
      <c r="Z20" s="78"/>
      <c r="AA20" s="9"/>
    </row>
    <row r="21" spans="1:27" ht="26.25" customHeight="1">
      <c r="A21" s="13"/>
      <c r="B21" s="13"/>
      <c r="C21" s="13"/>
      <c r="D21" s="13"/>
      <c r="E21" s="13"/>
      <c r="F21" s="13"/>
      <c r="G21" s="13"/>
      <c r="H21" s="14"/>
      <c r="I21" s="14"/>
      <c r="J21" s="14"/>
      <c r="K21" s="14"/>
      <c r="L21" s="14"/>
      <c r="M21" s="15"/>
      <c r="N21" s="16"/>
      <c r="O21" s="16"/>
      <c r="P21" s="16"/>
      <c r="Q21" s="17"/>
      <c r="R21" s="154" t="s">
        <v>0</v>
      </c>
      <c r="S21" s="155" t="s">
        <v>25</v>
      </c>
      <c r="T21" s="259">
        <f t="shared" ref="T21:Y21" si="1">T20-T225</f>
        <v>18905.699999999997</v>
      </c>
      <c r="U21" s="183">
        <f t="shared" si="1"/>
        <v>17251.900000000001</v>
      </c>
      <c r="V21" s="183">
        <f t="shared" si="1"/>
        <v>17251.900000000001</v>
      </c>
      <c r="W21" s="183">
        <f t="shared" si="1"/>
        <v>16616.799999999996</v>
      </c>
      <c r="X21" s="183">
        <f t="shared" si="1"/>
        <v>16616.799999999996</v>
      </c>
      <c r="Y21" s="183">
        <f t="shared" si="1"/>
        <v>16616.799999999996</v>
      </c>
      <c r="Z21" s="196"/>
      <c r="AA21" s="18"/>
    </row>
    <row r="22" spans="1:27" ht="53" customHeight="1">
      <c r="A22" s="19"/>
      <c r="B22" s="19"/>
      <c r="C22" s="19"/>
      <c r="D22" s="19"/>
      <c r="E22" s="19"/>
      <c r="F22" s="19"/>
      <c r="G22" s="19"/>
      <c r="H22" s="20"/>
      <c r="I22" s="20"/>
      <c r="J22" s="20"/>
      <c r="K22" s="20"/>
      <c r="L22" s="20"/>
      <c r="M22" s="21"/>
      <c r="N22" s="12"/>
      <c r="O22" s="12"/>
      <c r="P22" s="12"/>
      <c r="Q22" s="22"/>
      <c r="R22" s="203" t="s">
        <v>73</v>
      </c>
      <c r="S22" s="265"/>
      <c r="T22" s="84"/>
      <c r="U22" s="84"/>
      <c r="V22" s="84"/>
      <c r="W22" s="85"/>
      <c r="X22" s="85"/>
      <c r="Y22" s="85"/>
      <c r="Z22" s="86"/>
      <c r="AA22" s="23"/>
    </row>
    <row r="23" spans="1:27" ht="38.25" customHeight="1">
      <c r="A23" s="19"/>
      <c r="B23" s="19"/>
      <c r="C23" s="19"/>
      <c r="D23" s="19"/>
      <c r="E23" s="19"/>
      <c r="F23" s="19"/>
      <c r="G23" s="19"/>
      <c r="H23" s="20"/>
      <c r="I23" s="20"/>
      <c r="J23" s="20"/>
      <c r="K23" s="20"/>
      <c r="L23" s="20"/>
      <c r="M23" s="21"/>
      <c r="N23" s="12"/>
      <c r="O23" s="12"/>
      <c r="P23" s="12"/>
      <c r="Q23" s="22"/>
      <c r="R23" s="204" t="s">
        <v>93</v>
      </c>
      <c r="S23" s="174" t="s">
        <v>21</v>
      </c>
      <c r="T23" s="206">
        <v>72</v>
      </c>
      <c r="U23" s="206">
        <v>73</v>
      </c>
      <c r="V23" s="207">
        <v>73</v>
      </c>
      <c r="W23" s="208">
        <v>74</v>
      </c>
      <c r="X23" s="208">
        <v>74</v>
      </c>
      <c r="Y23" s="208">
        <v>75</v>
      </c>
      <c r="Z23" s="209">
        <v>75</v>
      </c>
      <c r="AA23" s="23"/>
    </row>
    <row r="24" spans="1:27" ht="57" customHeight="1">
      <c r="A24" s="24"/>
      <c r="B24" s="24"/>
      <c r="C24" s="24"/>
      <c r="D24" s="24"/>
      <c r="E24" s="24"/>
      <c r="F24" s="24"/>
      <c r="G24" s="24"/>
      <c r="H24" s="25"/>
      <c r="I24" s="25"/>
      <c r="J24" s="25"/>
      <c r="K24" s="25"/>
      <c r="L24" s="25"/>
      <c r="M24" s="26"/>
      <c r="N24" s="27"/>
      <c r="O24" s="27"/>
      <c r="P24" s="27"/>
      <c r="Q24" s="28"/>
      <c r="R24" s="205" t="s">
        <v>94</v>
      </c>
      <c r="S24" s="169" t="s">
        <v>21</v>
      </c>
      <c r="T24" s="210">
        <v>97</v>
      </c>
      <c r="U24" s="210">
        <v>97</v>
      </c>
      <c r="V24" s="211">
        <v>98</v>
      </c>
      <c r="W24" s="212">
        <v>98</v>
      </c>
      <c r="X24" s="212">
        <v>99</v>
      </c>
      <c r="Y24" s="212">
        <v>99</v>
      </c>
      <c r="Z24" s="213">
        <v>99</v>
      </c>
      <c r="AA24" s="23"/>
    </row>
    <row r="25" spans="1:27" ht="30" customHeight="1">
      <c r="A25" s="10"/>
      <c r="B25" s="10"/>
      <c r="C25" s="10"/>
      <c r="D25" s="10"/>
      <c r="E25" s="10"/>
      <c r="F25" s="10"/>
      <c r="G25" s="10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214" t="s">
        <v>95</v>
      </c>
      <c r="S25" s="199" t="s">
        <v>21</v>
      </c>
      <c r="T25" s="215">
        <v>92</v>
      </c>
      <c r="U25" s="215">
        <v>93</v>
      </c>
      <c r="V25" s="216">
        <v>93</v>
      </c>
      <c r="W25" s="215">
        <v>94</v>
      </c>
      <c r="X25" s="215">
        <v>94</v>
      </c>
      <c r="Y25" s="215">
        <v>95</v>
      </c>
      <c r="Z25" s="215">
        <v>95</v>
      </c>
      <c r="AA25" s="23"/>
    </row>
    <row r="26" spans="1:27" ht="48" customHeight="1">
      <c r="A26" s="19"/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5"/>
      <c r="N26" s="16"/>
      <c r="O26" s="16"/>
      <c r="P26" s="16"/>
      <c r="Q26" s="17"/>
      <c r="R26" s="217" t="s">
        <v>13</v>
      </c>
      <c r="S26" s="266"/>
      <c r="T26" s="267"/>
      <c r="U26" s="267"/>
      <c r="V26" s="268"/>
      <c r="W26" s="267"/>
      <c r="X26" s="267"/>
      <c r="Y26" s="267"/>
      <c r="Z26" s="269"/>
      <c r="AA26" s="23"/>
    </row>
    <row r="27" spans="1:27" ht="65">
      <c r="A27" s="19"/>
      <c r="B27" s="19"/>
      <c r="C27" s="19"/>
      <c r="D27" s="19"/>
      <c r="E27" s="19"/>
      <c r="F27" s="19"/>
      <c r="G27" s="19"/>
      <c r="H27" s="20"/>
      <c r="I27" s="20"/>
      <c r="J27" s="20"/>
      <c r="K27" s="20"/>
      <c r="L27" s="20"/>
      <c r="M27" s="21"/>
      <c r="N27" s="12"/>
      <c r="O27" s="12"/>
      <c r="P27" s="12"/>
      <c r="Q27" s="22"/>
      <c r="R27" s="200" t="s">
        <v>97</v>
      </c>
      <c r="S27" s="165" t="s">
        <v>21</v>
      </c>
      <c r="T27" s="206">
        <v>92</v>
      </c>
      <c r="U27" s="206">
        <v>93</v>
      </c>
      <c r="V27" s="207">
        <v>93</v>
      </c>
      <c r="W27" s="208">
        <v>94</v>
      </c>
      <c r="X27" s="208">
        <v>94</v>
      </c>
      <c r="Y27" s="208">
        <v>95</v>
      </c>
      <c r="Z27" s="209">
        <v>95</v>
      </c>
      <c r="AA27" s="23"/>
    </row>
    <row r="28" spans="1:27" ht="45.75" customHeight="1">
      <c r="A28" s="19"/>
      <c r="B28" s="19"/>
      <c r="C28" s="19"/>
      <c r="D28" s="19"/>
      <c r="E28" s="19"/>
      <c r="F28" s="19"/>
      <c r="G28" s="19"/>
      <c r="H28" s="20"/>
      <c r="I28" s="20"/>
      <c r="J28" s="20"/>
      <c r="K28" s="20"/>
      <c r="L28" s="20"/>
      <c r="M28" s="21"/>
      <c r="N28" s="12"/>
      <c r="O28" s="12"/>
      <c r="P28" s="12"/>
      <c r="Q28" s="22"/>
      <c r="R28" s="200" t="s">
        <v>98</v>
      </c>
      <c r="S28" s="165" t="s">
        <v>21</v>
      </c>
      <c r="T28" s="206">
        <v>92</v>
      </c>
      <c r="U28" s="206">
        <v>93</v>
      </c>
      <c r="V28" s="207">
        <v>93</v>
      </c>
      <c r="W28" s="208">
        <v>94</v>
      </c>
      <c r="X28" s="208">
        <v>94</v>
      </c>
      <c r="Y28" s="208">
        <v>95</v>
      </c>
      <c r="Z28" s="209">
        <v>95</v>
      </c>
      <c r="AA28" s="23"/>
    </row>
    <row r="29" spans="1:27" ht="43.5" customHeight="1">
      <c r="A29" s="19"/>
      <c r="B29" s="19"/>
      <c r="C29" s="19"/>
      <c r="D29" s="19"/>
      <c r="E29" s="19"/>
      <c r="F29" s="19"/>
      <c r="G29" s="19"/>
      <c r="H29" s="20"/>
      <c r="I29" s="20"/>
      <c r="J29" s="20"/>
      <c r="K29" s="20"/>
      <c r="L29" s="20"/>
      <c r="M29" s="21"/>
      <c r="N29" s="12"/>
      <c r="O29" s="12"/>
      <c r="P29" s="12"/>
      <c r="Q29" s="22"/>
      <c r="R29" s="218" t="s">
        <v>96</v>
      </c>
      <c r="S29" s="219"/>
      <c r="T29" s="207"/>
      <c r="U29" s="207"/>
      <c r="V29" s="207"/>
      <c r="W29" s="270"/>
      <c r="X29" s="270"/>
      <c r="Y29" s="270"/>
      <c r="Z29" s="226"/>
      <c r="AA29" s="23"/>
    </row>
    <row r="30" spans="1:27" ht="33.75" customHeight="1">
      <c r="A30" s="19"/>
      <c r="B30" s="19"/>
      <c r="C30" s="19"/>
      <c r="D30" s="19"/>
      <c r="E30" s="19"/>
      <c r="F30" s="19"/>
      <c r="G30" s="19"/>
      <c r="H30" s="20"/>
      <c r="I30" s="20"/>
      <c r="J30" s="20"/>
      <c r="K30" s="20"/>
      <c r="L30" s="20"/>
      <c r="M30" s="21"/>
      <c r="N30" s="12"/>
      <c r="O30" s="12"/>
      <c r="P30" s="12"/>
      <c r="Q30" s="22"/>
      <c r="R30" s="218" t="s">
        <v>100</v>
      </c>
      <c r="S30" s="219" t="s">
        <v>22</v>
      </c>
      <c r="T30" s="237">
        <v>295</v>
      </c>
      <c r="U30" s="237">
        <v>296</v>
      </c>
      <c r="V30" s="237">
        <v>297</v>
      </c>
      <c r="W30" s="252">
        <v>298</v>
      </c>
      <c r="X30" s="252">
        <v>299</v>
      </c>
      <c r="Y30" s="252">
        <v>300</v>
      </c>
      <c r="Z30" s="230">
        <v>300</v>
      </c>
      <c r="AA30" s="23"/>
    </row>
    <row r="31" spans="1:27" ht="29" customHeight="1">
      <c r="A31" s="19"/>
      <c r="B31" s="19"/>
      <c r="C31" s="19"/>
      <c r="D31" s="19"/>
      <c r="E31" s="19"/>
      <c r="F31" s="19"/>
      <c r="G31" s="19"/>
      <c r="H31" s="20"/>
      <c r="I31" s="20"/>
      <c r="J31" s="20"/>
      <c r="K31" s="20"/>
      <c r="L31" s="20"/>
      <c r="M31" s="21"/>
      <c r="N31" s="12"/>
      <c r="O31" s="12"/>
      <c r="P31" s="12"/>
      <c r="Q31" s="22"/>
      <c r="R31" s="218" t="s">
        <v>99</v>
      </c>
      <c r="S31" s="219" t="s">
        <v>22</v>
      </c>
      <c r="T31" s="237">
        <v>60</v>
      </c>
      <c r="U31" s="237">
        <v>61</v>
      </c>
      <c r="V31" s="237">
        <v>62</v>
      </c>
      <c r="W31" s="237">
        <v>63</v>
      </c>
      <c r="X31" s="237">
        <v>64</v>
      </c>
      <c r="Y31" s="237">
        <v>65</v>
      </c>
      <c r="Z31" s="230">
        <f>T31+U31+V31+W31+X31+Y31</f>
        <v>375</v>
      </c>
      <c r="AA31" s="23"/>
    </row>
    <row r="32" spans="1:27" ht="39">
      <c r="A32" s="19"/>
      <c r="B32" s="19"/>
      <c r="C32" s="19"/>
      <c r="D32" s="19"/>
      <c r="E32" s="19"/>
      <c r="F32" s="19"/>
      <c r="G32" s="19"/>
      <c r="H32" s="20"/>
      <c r="I32" s="20"/>
      <c r="J32" s="20"/>
      <c r="K32" s="20"/>
      <c r="L32" s="20"/>
      <c r="M32" s="21"/>
      <c r="N32" s="12"/>
      <c r="O32" s="12"/>
      <c r="P32" s="12"/>
      <c r="Q32" s="22"/>
      <c r="R32" s="218" t="s">
        <v>171</v>
      </c>
      <c r="S32" s="219"/>
      <c r="T32" s="237"/>
      <c r="U32" s="237"/>
      <c r="V32" s="237"/>
      <c r="W32" s="237"/>
      <c r="X32" s="237"/>
      <c r="Y32" s="237"/>
      <c r="Z32" s="230"/>
      <c r="AA32" s="23"/>
    </row>
    <row r="33" spans="1:28" ht="30" customHeight="1">
      <c r="A33" s="19"/>
      <c r="B33" s="19"/>
      <c r="C33" s="19"/>
      <c r="D33" s="19"/>
      <c r="E33" s="19"/>
      <c r="F33" s="19"/>
      <c r="G33" s="19"/>
      <c r="H33" s="20"/>
      <c r="I33" s="20"/>
      <c r="J33" s="20"/>
      <c r="K33" s="20"/>
      <c r="L33" s="20"/>
      <c r="M33" s="21"/>
      <c r="N33" s="12"/>
      <c r="O33" s="12"/>
      <c r="P33" s="12"/>
      <c r="Q33" s="22"/>
      <c r="R33" s="218" t="s">
        <v>172</v>
      </c>
      <c r="S33" s="219" t="s">
        <v>22</v>
      </c>
      <c r="T33" s="237">
        <v>3</v>
      </c>
      <c r="U33" s="237">
        <v>3</v>
      </c>
      <c r="V33" s="237">
        <v>3</v>
      </c>
      <c r="W33" s="237">
        <v>3</v>
      </c>
      <c r="X33" s="237">
        <v>3</v>
      </c>
      <c r="Y33" s="237">
        <v>3</v>
      </c>
      <c r="Z33" s="230">
        <f>T33+U33+V33+W33+X33+Y33</f>
        <v>18</v>
      </c>
      <c r="AA33" s="23"/>
    </row>
    <row r="34" spans="1:28" s="36" customFormat="1" ht="57" customHeight="1">
      <c r="A34" s="29"/>
      <c r="B34" s="29"/>
      <c r="C34" s="29"/>
      <c r="D34" s="29"/>
      <c r="E34" s="29"/>
      <c r="F34" s="29"/>
      <c r="G34" s="29"/>
      <c r="H34" s="30"/>
      <c r="I34" s="30"/>
      <c r="J34" s="30"/>
      <c r="K34" s="30"/>
      <c r="L34" s="30"/>
      <c r="M34" s="31"/>
      <c r="N34" s="32"/>
      <c r="O34" s="32"/>
      <c r="P34" s="32"/>
      <c r="Q34" s="33"/>
      <c r="R34" s="156" t="s">
        <v>80</v>
      </c>
      <c r="S34" s="182" t="s">
        <v>79</v>
      </c>
      <c r="T34" s="183">
        <f t="shared" ref="T34:Y34" si="2">T35+T58</f>
        <v>2463.1</v>
      </c>
      <c r="U34" s="183">
        <f t="shared" si="2"/>
        <v>2463.1</v>
      </c>
      <c r="V34" s="183">
        <f t="shared" si="2"/>
        <v>2463.1</v>
      </c>
      <c r="W34" s="183">
        <f t="shared" si="2"/>
        <v>1600</v>
      </c>
      <c r="X34" s="183">
        <f t="shared" si="2"/>
        <v>1600</v>
      </c>
      <c r="Y34" s="183">
        <f t="shared" si="2"/>
        <v>1600</v>
      </c>
      <c r="Z34" s="111"/>
      <c r="AA34" s="34"/>
      <c r="AB34" s="35"/>
    </row>
    <row r="35" spans="1:28" ht="30" customHeight="1">
      <c r="A35" s="19"/>
      <c r="B35" s="19"/>
      <c r="C35" s="19"/>
      <c r="D35" s="19"/>
      <c r="E35" s="19"/>
      <c r="F35" s="19"/>
      <c r="G35" s="19"/>
      <c r="H35" s="20"/>
      <c r="I35" s="20"/>
      <c r="J35" s="20"/>
      <c r="K35" s="20"/>
      <c r="L35" s="20"/>
      <c r="M35" s="21"/>
      <c r="N35" s="12"/>
      <c r="O35" s="12"/>
      <c r="P35" s="12"/>
      <c r="Q35" s="22"/>
      <c r="R35" s="157" t="s">
        <v>81</v>
      </c>
      <c r="S35" s="180" t="s">
        <v>25</v>
      </c>
      <c r="T35" s="181">
        <f t="shared" ref="T35:Y35" si="3">T50+T52+T54+T56</f>
        <v>2463.1</v>
      </c>
      <c r="U35" s="181">
        <f t="shared" si="3"/>
        <v>2463.1</v>
      </c>
      <c r="V35" s="181">
        <f t="shared" si="3"/>
        <v>2463.1</v>
      </c>
      <c r="W35" s="181">
        <f t="shared" si="3"/>
        <v>1600</v>
      </c>
      <c r="X35" s="181">
        <f t="shared" si="3"/>
        <v>1600</v>
      </c>
      <c r="Y35" s="181">
        <f t="shared" si="3"/>
        <v>1600</v>
      </c>
      <c r="Z35" s="112"/>
      <c r="AA35" s="18"/>
    </row>
    <row r="36" spans="1:28" ht="42" customHeight="1">
      <c r="A36" s="19"/>
      <c r="B36" s="19"/>
      <c r="C36" s="19"/>
      <c r="D36" s="19"/>
      <c r="E36" s="19"/>
      <c r="F36" s="19"/>
      <c r="G36" s="19"/>
      <c r="H36" s="20"/>
      <c r="I36" s="20"/>
      <c r="J36" s="20"/>
      <c r="K36" s="20"/>
      <c r="L36" s="20"/>
      <c r="M36" s="21"/>
      <c r="N36" s="12"/>
      <c r="O36" s="12"/>
      <c r="P36" s="12"/>
      <c r="Q36" s="22"/>
      <c r="R36" s="201" t="s">
        <v>103</v>
      </c>
      <c r="S36" s="219" t="s">
        <v>21</v>
      </c>
      <c r="T36" s="167">
        <v>70</v>
      </c>
      <c r="U36" s="167">
        <v>71</v>
      </c>
      <c r="V36" s="167">
        <v>72</v>
      </c>
      <c r="W36" s="189">
        <v>73</v>
      </c>
      <c r="X36" s="189">
        <v>74</v>
      </c>
      <c r="Y36" s="189">
        <v>75</v>
      </c>
      <c r="Z36" s="226">
        <v>75</v>
      </c>
      <c r="AA36" s="23"/>
    </row>
    <row r="37" spans="1:28" ht="47.25" customHeight="1">
      <c r="A37" s="19"/>
      <c r="B37" s="19"/>
      <c r="C37" s="19"/>
      <c r="D37" s="19"/>
      <c r="E37" s="19"/>
      <c r="F37" s="19"/>
      <c r="G37" s="19"/>
      <c r="H37" s="20"/>
      <c r="I37" s="20"/>
      <c r="J37" s="20"/>
      <c r="K37" s="20"/>
      <c r="L37" s="20"/>
      <c r="M37" s="21"/>
      <c r="N37" s="12"/>
      <c r="O37" s="12"/>
      <c r="P37" s="12"/>
      <c r="Q37" s="22"/>
      <c r="R37" s="201" t="s">
        <v>104</v>
      </c>
      <c r="S37" s="219" t="s">
        <v>21</v>
      </c>
      <c r="T37" s="167">
        <v>57</v>
      </c>
      <c r="U37" s="167">
        <v>58</v>
      </c>
      <c r="V37" s="167">
        <v>58</v>
      </c>
      <c r="W37" s="189">
        <v>59</v>
      </c>
      <c r="X37" s="189">
        <v>59</v>
      </c>
      <c r="Y37" s="189">
        <v>60</v>
      </c>
      <c r="Z37" s="226">
        <v>60</v>
      </c>
      <c r="AA37" s="23"/>
    </row>
    <row r="38" spans="1:28" ht="30.5" customHeight="1">
      <c r="A38" s="19"/>
      <c r="B38" s="19"/>
      <c r="C38" s="19"/>
      <c r="D38" s="19"/>
      <c r="E38" s="19"/>
      <c r="F38" s="19"/>
      <c r="G38" s="19"/>
      <c r="H38" s="20"/>
      <c r="I38" s="20"/>
      <c r="J38" s="20"/>
      <c r="K38" s="20"/>
      <c r="L38" s="20"/>
      <c r="M38" s="21"/>
      <c r="N38" s="12"/>
      <c r="O38" s="12"/>
      <c r="P38" s="12"/>
      <c r="Q38" s="22"/>
      <c r="R38" s="200" t="s">
        <v>105</v>
      </c>
      <c r="S38" s="165" t="s">
        <v>39</v>
      </c>
      <c r="T38" s="170">
        <v>1</v>
      </c>
      <c r="U38" s="170">
        <v>1</v>
      </c>
      <c r="V38" s="170">
        <v>1</v>
      </c>
      <c r="W38" s="227">
        <v>1</v>
      </c>
      <c r="X38" s="227">
        <v>1</v>
      </c>
      <c r="Y38" s="227">
        <v>1</v>
      </c>
      <c r="Z38" s="228">
        <f>T38+U38+V38+W38+X38+Y38</f>
        <v>6</v>
      </c>
      <c r="AA38" s="23"/>
    </row>
    <row r="39" spans="1:28" ht="41.25" customHeight="1">
      <c r="A39" s="19"/>
      <c r="B39" s="19"/>
      <c r="C39" s="19"/>
      <c r="D39" s="19"/>
      <c r="E39" s="19"/>
      <c r="F39" s="19"/>
      <c r="G39" s="19"/>
      <c r="H39" s="20"/>
      <c r="I39" s="20"/>
      <c r="J39" s="20"/>
      <c r="K39" s="20"/>
      <c r="L39" s="20"/>
      <c r="M39" s="21"/>
      <c r="N39" s="12"/>
      <c r="O39" s="12"/>
      <c r="P39" s="12"/>
      <c r="Q39" s="22"/>
      <c r="R39" s="173" t="s">
        <v>106</v>
      </c>
      <c r="S39" s="165" t="s">
        <v>12</v>
      </c>
      <c r="T39" s="170">
        <v>1</v>
      </c>
      <c r="U39" s="170">
        <v>1</v>
      </c>
      <c r="V39" s="170">
        <v>1</v>
      </c>
      <c r="W39" s="170">
        <v>1</v>
      </c>
      <c r="X39" s="170">
        <v>1</v>
      </c>
      <c r="Y39" s="170">
        <v>1</v>
      </c>
      <c r="Z39" s="228"/>
      <c r="AA39" s="23"/>
    </row>
    <row r="40" spans="1:28" ht="23.5" customHeight="1">
      <c r="A40" s="19"/>
      <c r="B40" s="19"/>
      <c r="C40" s="19"/>
      <c r="D40" s="19"/>
      <c r="E40" s="19"/>
      <c r="F40" s="19"/>
      <c r="G40" s="19"/>
      <c r="H40" s="20"/>
      <c r="I40" s="20"/>
      <c r="J40" s="20"/>
      <c r="K40" s="20"/>
      <c r="L40" s="20"/>
      <c r="M40" s="21"/>
      <c r="N40" s="12"/>
      <c r="O40" s="12"/>
      <c r="P40" s="12"/>
      <c r="Q40" s="22"/>
      <c r="R40" s="200" t="s">
        <v>107</v>
      </c>
      <c r="S40" s="165" t="s">
        <v>21</v>
      </c>
      <c r="T40" s="166">
        <v>100</v>
      </c>
      <c r="U40" s="166">
        <v>100</v>
      </c>
      <c r="V40" s="167">
        <v>100</v>
      </c>
      <c r="W40" s="166">
        <v>100</v>
      </c>
      <c r="X40" s="166">
        <v>100</v>
      </c>
      <c r="Y40" s="166">
        <v>100</v>
      </c>
      <c r="Z40" s="209">
        <v>100</v>
      </c>
      <c r="AA40" s="23"/>
    </row>
    <row r="41" spans="1:28" ht="42" customHeight="1">
      <c r="A41" s="19"/>
      <c r="B41" s="19"/>
      <c r="C41" s="19"/>
      <c r="D41" s="19"/>
      <c r="E41" s="19"/>
      <c r="F41" s="19"/>
      <c r="G41" s="19"/>
      <c r="H41" s="20"/>
      <c r="I41" s="20"/>
      <c r="J41" s="20"/>
      <c r="K41" s="20"/>
      <c r="L41" s="20"/>
      <c r="M41" s="21"/>
      <c r="N41" s="12"/>
      <c r="O41" s="12"/>
      <c r="P41" s="12"/>
      <c r="Q41" s="22"/>
      <c r="R41" s="173" t="s">
        <v>108</v>
      </c>
      <c r="S41" s="165" t="s">
        <v>12</v>
      </c>
      <c r="T41" s="170">
        <v>1</v>
      </c>
      <c r="U41" s="170">
        <v>1</v>
      </c>
      <c r="V41" s="170">
        <v>1</v>
      </c>
      <c r="W41" s="170">
        <v>1</v>
      </c>
      <c r="X41" s="170">
        <v>1</v>
      </c>
      <c r="Y41" s="170">
        <v>1</v>
      </c>
      <c r="Z41" s="228"/>
      <c r="AA41" s="23"/>
    </row>
    <row r="42" spans="1:28" ht="26.25" customHeight="1">
      <c r="A42" s="19"/>
      <c r="B42" s="19"/>
      <c r="C42" s="19"/>
      <c r="D42" s="19"/>
      <c r="E42" s="19"/>
      <c r="F42" s="19"/>
      <c r="G42" s="19"/>
      <c r="H42" s="20"/>
      <c r="I42" s="20"/>
      <c r="J42" s="20"/>
      <c r="K42" s="20"/>
      <c r="L42" s="20"/>
      <c r="M42" s="21"/>
      <c r="N42" s="12"/>
      <c r="O42" s="12"/>
      <c r="P42" s="12"/>
      <c r="Q42" s="22"/>
      <c r="R42" s="202" t="s">
        <v>109</v>
      </c>
      <c r="S42" s="187" t="s">
        <v>22</v>
      </c>
      <c r="T42" s="170">
        <v>300</v>
      </c>
      <c r="U42" s="170">
        <v>300</v>
      </c>
      <c r="V42" s="170">
        <v>300</v>
      </c>
      <c r="W42" s="170">
        <v>300</v>
      </c>
      <c r="X42" s="170">
        <v>300</v>
      </c>
      <c r="Y42" s="170">
        <v>300</v>
      </c>
      <c r="Z42" s="228">
        <f>T42+U42+V42+W42+X42+Y42</f>
        <v>1800</v>
      </c>
      <c r="AA42" s="23"/>
    </row>
    <row r="43" spans="1:28" ht="29.25" customHeight="1">
      <c r="A43" s="19"/>
      <c r="B43" s="19"/>
      <c r="C43" s="19"/>
      <c r="D43" s="19"/>
      <c r="E43" s="19"/>
      <c r="F43" s="19"/>
      <c r="G43" s="19"/>
      <c r="H43" s="20"/>
      <c r="I43" s="20"/>
      <c r="J43" s="20"/>
      <c r="K43" s="20"/>
      <c r="L43" s="20"/>
      <c r="M43" s="21"/>
      <c r="N43" s="12"/>
      <c r="O43" s="12"/>
      <c r="P43" s="12"/>
      <c r="Q43" s="22"/>
      <c r="R43" s="202" t="s">
        <v>110</v>
      </c>
      <c r="S43" s="187" t="s">
        <v>22</v>
      </c>
      <c r="T43" s="229">
        <v>15</v>
      </c>
      <c r="U43" s="229">
        <v>16</v>
      </c>
      <c r="V43" s="229">
        <v>17</v>
      </c>
      <c r="W43" s="229">
        <v>18</v>
      </c>
      <c r="X43" s="229">
        <v>19</v>
      </c>
      <c r="Y43" s="229">
        <v>20</v>
      </c>
      <c r="Z43" s="228">
        <f>T43+U43+V43+W43+X43+Y43</f>
        <v>105</v>
      </c>
      <c r="AA43" s="23"/>
    </row>
    <row r="44" spans="1:28" ht="33.5" customHeight="1">
      <c r="A44" s="19"/>
      <c r="B44" s="19"/>
      <c r="C44" s="19"/>
      <c r="D44" s="19"/>
      <c r="E44" s="19"/>
      <c r="F44" s="19"/>
      <c r="G44" s="19"/>
      <c r="H44" s="20"/>
      <c r="I44" s="20"/>
      <c r="J44" s="20"/>
      <c r="K44" s="20"/>
      <c r="L44" s="20"/>
      <c r="M44" s="21"/>
      <c r="N44" s="12"/>
      <c r="O44" s="12"/>
      <c r="P44" s="12"/>
      <c r="Q44" s="22"/>
      <c r="R44" s="173" t="s">
        <v>111</v>
      </c>
      <c r="S44" s="219" t="s">
        <v>12</v>
      </c>
      <c r="T44" s="170">
        <v>1</v>
      </c>
      <c r="U44" s="170">
        <v>1</v>
      </c>
      <c r="V44" s="170">
        <v>1</v>
      </c>
      <c r="W44" s="170">
        <v>1</v>
      </c>
      <c r="X44" s="170">
        <v>1</v>
      </c>
      <c r="Y44" s="170">
        <v>1</v>
      </c>
      <c r="Z44" s="230"/>
      <c r="AA44" s="23"/>
    </row>
    <row r="45" spans="1:28" ht="26.25" customHeight="1">
      <c r="A45" s="19"/>
      <c r="B45" s="19"/>
      <c r="C45" s="19"/>
      <c r="D45" s="19"/>
      <c r="E45" s="19"/>
      <c r="F45" s="19"/>
      <c r="G45" s="19"/>
      <c r="H45" s="20"/>
      <c r="I45" s="20"/>
      <c r="J45" s="20"/>
      <c r="K45" s="20"/>
      <c r="L45" s="20"/>
      <c r="M45" s="21"/>
      <c r="N45" s="12"/>
      <c r="O45" s="12"/>
      <c r="P45" s="12"/>
      <c r="Q45" s="22"/>
      <c r="R45" s="201" t="s">
        <v>112</v>
      </c>
      <c r="S45" s="219" t="s">
        <v>22</v>
      </c>
      <c r="T45" s="170">
        <v>12</v>
      </c>
      <c r="U45" s="170">
        <v>12</v>
      </c>
      <c r="V45" s="170">
        <v>12</v>
      </c>
      <c r="W45" s="170">
        <v>12</v>
      </c>
      <c r="X45" s="170">
        <v>12</v>
      </c>
      <c r="Y45" s="170">
        <v>12</v>
      </c>
      <c r="Z45" s="230">
        <f>T45+U45+V45+W45+X45+Y45</f>
        <v>72</v>
      </c>
      <c r="AA45" s="23"/>
    </row>
    <row r="46" spans="1:28" ht="45.75" customHeight="1">
      <c r="A46" s="19"/>
      <c r="B46" s="19"/>
      <c r="C46" s="19"/>
      <c r="D46" s="19"/>
      <c r="E46" s="19"/>
      <c r="F46" s="19"/>
      <c r="G46" s="19"/>
      <c r="H46" s="20"/>
      <c r="I46" s="20"/>
      <c r="J46" s="20"/>
      <c r="K46" s="20"/>
      <c r="L46" s="20"/>
      <c r="M46" s="21"/>
      <c r="N46" s="12"/>
      <c r="O46" s="12"/>
      <c r="P46" s="12"/>
      <c r="Q46" s="22"/>
      <c r="R46" s="173" t="s">
        <v>113</v>
      </c>
      <c r="S46" s="165" t="s">
        <v>12</v>
      </c>
      <c r="T46" s="170">
        <v>1</v>
      </c>
      <c r="U46" s="170">
        <v>1</v>
      </c>
      <c r="V46" s="170">
        <v>1</v>
      </c>
      <c r="W46" s="170">
        <v>1</v>
      </c>
      <c r="X46" s="170">
        <v>1</v>
      </c>
      <c r="Y46" s="170">
        <v>1</v>
      </c>
      <c r="Z46" s="228"/>
      <c r="AA46" s="23"/>
    </row>
    <row r="47" spans="1:28" ht="24" customHeight="1">
      <c r="A47" s="19"/>
      <c r="B47" s="19"/>
      <c r="C47" s="19"/>
      <c r="D47" s="19"/>
      <c r="E47" s="19"/>
      <c r="F47" s="19"/>
      <c r="G47" s="19"/>
      <c r="H47" s="20"/>
      <c r="I47" s="20"/>
      <c r="J47" s="20"/>
      <c r="K47" s="20"/>
      <c r="L47" s="20"/>
      <c r="M47" s="21"/>
      <c r="N47" s="12"/>
      <c r="O47" s="12"/>
      <c r="P47" s="12"/>
      <c r="Q47" s="22"/>
      <c r="R47" s="200" t="s">
        <v>114</v>
      </c>
      <c r="S47" s="165" t="s">
        <v>21</v>
      </c>
      <c r="T47" s="166">
        <v>100</v>
      </c>
      <c r="U47" s="166">
        <v>100</v>
      </c>
      <c r="V47" s="167">
        <v>100</v>
      </c>
      <c r="W47" s="166">
        <v>100</v>
      </c>
      <c r="X47" s="166">
        <v>100</v>
      </c>
      <c r="Y47" s="166">
        <v>100</v>
      </c>
      <c r="Z47" s="209">
        <v>100</v>
      </c>
      <c r="AA47" s="23"/>
    </row>
    <row r="48" spans="1:28" ht="85.5" customHeight="1">
      <c r="A48" s="19"/>
      <c r="B48" s="19"/>
      <c r="C48" s="19"/>
      <c r="D48" s="19"/>
      <c r="E48" s="19"/>
      <c r="F48" s="19"/>
      <c r="G48" s="19"/>
      <c r="H48" s="20"/>
      <c r="I48" s="20"/>
      <c r="J48" s="20"/>
      <c r="K48" s="20"/>
      <c r="L48" s="20"/>
      <c r="M48" s="21"/>
      <c r="N48" s="12"/>
      <c r="O48" s="12"/>
      <c r="P48" s="12"/>
      <c r="Q48" s="28"/>
      <c r="R48" s="173" t="s">
        <v>115</v>
      </c>
      <c r="S48" s="165" t="s">
        <v>12</v>
      </c>
      <c r="T48" s="170">
        <v>1</v>
      </c>
      <c r="U48" s="170">
        <v>1</v>
      </c>
      <c r="V48" s="170">
        <v>1</v>
      </c>
      <c r="W48" s="170">
        <v>1</v>
      </c>
      <c r="X48" s="170">
        <v>1</v>
      </c>
      <c r="Y48" s="170">
        <v>1</v>
      </c>
      <c r="Z48" s="228"/>
      <c r="AA48" s="23"/>
      <c r="AB48" s="23"/>
    </row>
    <row r="49" spans="1:28" ht="19" customHeight="1">
      <c r="A49" s="19"/>
      <c r="B49" s="19"/>
      <c r="C49" s="19"/>
      <c r="D49" s="19"/>
      <c r="E49" s="19"/>
      <c r="F49" s="19"/>
      <c r="G49" s="19"/>
      <c r="H49" s="20"/>
      <c r="I49" s="20"/>
      <c r="J49" s="20"/>
      <c r="K49" s="20"/>
      <c r="L49" s="20"/>
      <c r="M49" s="21"/>
      <c r="N49" s="12"/>
      <c r="O49" s="12"/>
      <c r="P49" s="12"/>
      <c r="Q49" s="37"/>
      <c r="R49" s="168" t="s">
        <v>116</v>
      </c>
      <c r="S49" s="169" t="s">
        <v>22</v>
      </c>
      <c r="T49" s="170">
        <v>50</v>
      </c>
      <c r="U49" s="170">
        <v>50</v>
      </c>
      <c r="V49" s="170">
        <v>50</v>
      </c>
      <c r="W49" s="170">
        <v>50</v>
      </c>
      <c r="X49" s="170">
        <v>50</v>
      </c>
      <c r="Y49" s="170">
        <v>50</v>
      </c>
      <c r="Z49" s="228">
        <f>T49+U49+V49+W49+X49+Y49</f>
        <v>300</v>
      </c>
      <c r="AA49" s="23"/>
      <c r="AB49" s="23"/>
    </row>
    <row r="50" spans="1:28" ht="32.25" customHeight="1">
      <c r="A50" s="174">
        <v>6</v>
      </c>
      <c r="B50" s="174">
        <v>0</v>
      </c>
      <c r="C50" s="174">
        <v>1</v>
      </c>
      <c r="D50" s="174">
        <v>1</v>
      </c>
      <c r="E50" s="174">
        <v>2</v>
      </c>
      <c r="F50" s="174">
        <v>0</v>
      </c>
      <c r="G50" s="174">
        <v>4</v>
      </c>
      <c r="H50" s="175">
        <v>1</v>
      </c>
      <c r="I50" s="175">
        <v>0</v>
      </c>
      <c r="J50" s="175">
        <v>1</v>
      </c>
      <c r="K50" s="175">
        <v>0</v>
      </c>
      <c r="L50" s="175">
        <v>1</v>
      </c>
      <c r="M50" s="176" t="s">
        <v>47</v>
      </c>
      <c r="N50" s="177">
        <v>0</v>
      </c>
      <c r="O50" s="177">
        <v>3</v>
      </c>
      <c r="P50" s="177">
        <v>2</v>
      </c>
      <c r="Q50" s="178" t="s">
        <v>48</v>
      </c>
      <c r="R50" s="173" t="s">
        <v>77</v>
      </c>
      <c r="S50" s="165" t="s">
        <v>25</v>
      </c>
      <c r="T50" s="166">
        <v>800</v>
      </c>
      <c r="U50" s="166">
        <v>800</v>
      </c>
      <c r="V50" s="167">
        <v>800</v>
      </c>
      <c r="W50" s="172">
        <v>800</v>
      </c>
      <c r="X50" s="172">
        <v>800</v>
      </c>
      <c r="Y50" s="172">
        <v>800</v>
      </c>
      <c r="Z50" s="114"/>
      <c r="AA50" s="23"/>
      <c r="AB50" s="23"/>
    </row>
    <row r="51" spans="1:28" ht="34.5" customHeight="1">
      <c r="A51" s="19"/>
      <c r="B51" s="19"/>
      <c r="C51" s="19"/>
      <c r="D51" s="19"/>
      <c r="E51" s="19"/>
      <c r="F51" s="19"/>
      <c r="G51" s="19"/>
      <c r="H51" s="20"/>
      <c r="I51" s="20"/>
      <c r="J51" s="20"/>
      <c r="K51" s="20"/>
      <c r="L51" s="20"/>
      <c r="M51" s="26"/>
      <c r="N51" s="12"/>
      <c r="O51" s="12"/>
      <c r="P51" s="12"/>
      <c r="Q51" s="115"/>
      <c r="R51" s="168" t="s">
        <v>78</v>
      </c>
      <c r="S51" s="165" t="s">
        <v>21</v>
      </c>
      <c r="T51" s="166">
        <v>100</v>
      </c>
      <c r="U51" s="166">
        <v>100</v>
      </c>
      <c r="V51" s="167">
        <v>100</v>
      </c>
      <c r="W51" s="166">
        <v>100</v>
      </c>
      <c r="X51" s="166">
        <v>100</v>
      </c>
      <c r="Y51" s="166">
        <v>100</v>
      </c>
      <c r="Z51" s="179">
        <v>100</v>
      </c>
      <c r="AA51" s="23"/>
      <c r="AB51" s="23"/>
    </row>
    <row r="52" spans="1:28" ht="33.75" customHeight="1">
      <c r="A52" s="158" t="s">
        <v>49</v>
      </c>
      <c r="B52" s="158" t="s">
        <v>50</v>
      </c>
      <c r="C52" s="158" t="s">
        <v>51</v>
      </c>
      <c r="D52" s="158" t="s">
        <v>51</v>
      </c>
      <c r="E52" s="158" t="s">
        <v>52</v>
      </c>
      <c r="F52" s="158" t="s">
        <v>50</v>
      </c>
      <c r="G52" s="158" t="s">
        <v>53</v>
      </c>
      <c r="H52" s="159" t="s">
        <v>51</v>
      </c>
      <c r="I52" s="159" t="s">
        <v>50</v>
      </c>
      <c r="J52" s="159" t="s">
        <v>51</v>
      </c>
      <c r="K52" s="159" t="s">
        <v>50</v>
      </c>
      <c r="L52" s="160" t="s">
        <v>51</v>
      </c>
      <c r="M52" s="161" t="s">
        <v>52</v>
      </c>
      <c r="N52" s="162" t="s">
        <v>50</v>
      </c>
      <c r="O52" s="162" t="s">
        <v>50</v>
      </c>
      <c r="P52" s="162" t="s">
        <v>51</v>
      </c>
      <c r="Q52" s="163" t="s">
        <v>54</v>
      </c>
      <c r="R52" s="164" t="s">
        <v>178</v>
      </c>
      <c r="S52" s="165" t="s">
        <v>25</v>
      </c>
      <c r="T52" s="166">
        <v>500</v>
      </c>
      <c r="U52" s="166">
        <v>500</v>
      </c>
      <c r="V52" s="167">
        <v>500</v>
      </c>
      <c r="W52" s="166">
        <v>500</v>
      </c>
      <c r="X52" s="166">
        <v>500</v>
      </c>
      <c r="Y52" s="166">
        <v>500</v>
      </c>
      <c r="Z52" s="179"/>
      <c r="AA52" s="23"/>
      <c r="AB52" s="23"/>
    </row>
    <row r="53" spans="1:28" ht="23" customHeight="1">
      <c r="A53" s="19"/>
      <c r="B53" s="19"/>
      <c r="C53" s="19"/>
      <c r="D53" s="19"/>
      <c r="E53" s="19"/>
      <c r="F53" s="19"/>
      <c r="G53" s="19"/>
      <c r="H53" s="20"/>
      <c r="I53" s="20"/>
      <c r="J53" s="20"/>
      <c r="K53" s="20"/>
      <c r="L53" s="21"/>
      <c r="M53" s="60"/>
      <c r="N53" s="12"/>
      <c r="O53" s="12"/>
      <c r="P53" s="12"/>
      <c r="Q53" s="37"/>
      <c r="R53" s="168" t="s">
        <v>74</v>
      </c>
      <c r="S53" s="169" t="s">
        <v>22</v>
      </c>
      <c r="T53" s="170">
        <v>72</v>
      </c>
      <c r="U53" s="170">
        <v>72</v>
      </c>
      <c r="V53" s="170">
        <v>72</v>
      </c>
      <c r="W53" s="170">
        <v>72</v>
      </c>
      <c r="X53" s="170">
        <v>72</v>
      </c>
      <c r="Y53" s="170">
        <v>72</v>
      </c>
      <c r="Z53" s="171">
        <f>T53+U53+V53+W53+X53+Y53</f>
        <v>432</v>
      </c>
      <c r="AA53" s="23"/>
      <c r="AB53" s="23"/>
    </row>
    <row r="54" spans="1:28" ht="37" customHeight="1">
      <c r="A54" s="162">
        <v>6</v>
      </c>
      <c r="B54" s="162">
        <v>0</v>
      </c>
      <c r="C54" s="162">
        <v>1</v>
      </c>
      <c r="D54" s="162">
        <v>1</v>
      </c>
      <c r="E54" s="162">
        <v>2</v>
      </c>
      <c r="F54" s="162">
        <v>0</v>
      </c>
      <c r="G54" s="162">
        <v>4</v>
      </c>
      <c r="H54" s="162" t="s">
        <v>51</v>
      </c>
      <c r="I54" s="162">
        <v>0</v>
      </c>
      <c r="J54" s="162">
        <v>1</v>
      </c>
      <c r="K54" s="162">
        <v>0</v>
      </c>
      <c r="L54" s="162">
        <v>1</v>
      </c>
      <c r="M54" s="162">
        <v>2</v>
      </c>
      <c r="N54" s="162">
        <v>0</v>
      </c>
      <c r="O54" s="162">
        <v>0</v>
      </c>
      <c r="P54" s="162">
        <v>2</v>
      </c>
      <c r="Q54" s="162" t="s">
        <v>54</v>
      </c>
      <c r="R54" s="164" t="s">
        <v>75</v>
      </c>
      <c r="S54" s="165" t="s">
        <v>25</v>
      </c>
      <c r="T54" s="166">
        <v>300</v>
      </c>
      <c r="U54" s="166">
        <v>300</v>
      </c>
      <c r="V54" s="167">
        <v>300</v>
      </c>
      <c r="W54" s="172">
        <v>300</v>
      </c>
      <c r="X54" s="172">
        <v>300</v>
      </c>
      <c r="Y54" s="172">
        <v>300</v>
      </c>
      <c r="Z54" s="114"/>
      <c r="AA54" s="23"/>
      <c r="AB54" s="23"/>
    </row>
    <row r="55" spans="1:28" ht="28" customHeight="1">
      <c r="A55" s="19"/>
      <c r="B55" s="19"/>
      <c r="C55" s="19"/>
      <c r="D55" s="19"/>
      <c r="E55" s="19"/>
      <c r="F55" s="19"/>
      <c r="G55" s="19"/>
      <c r="H55" s="20"/>
      <c r="I55" s="20"/>
      <c r="J55" s="20"/>
      <c r="K55" s="20"/>
      <c r="L55" s="21"/>
      <c r="M55" s="60"/>
      <c r="N55" s="12"/>
      <c r="O55" s="12"/>
      <c r="P55" s="12"/>
      <c r="Q55" s="37"/>
      <c r="R55" s="168" t="s">
        <v>76</v>
      </c>
      <c r="S55" s="169" t="s">
        <v>22</v>
      </c>
      <c r="T55" s="170">
        <v>12</v>
      </c>
      <c r="U55" s="170">
        <v>12</v>
      </c>
      <c r="V55" s="170">
        <v>12</v>
      </c>
      <c r="W55" s="170">
        <v>12</v>
      </c>
      <c r="X55" s="170">
        <v>12</v>
      </c>
      <c r="Y55" s="170">
        <v>12</v>
      </c>
      <c r="Z55" s="171">
        <f>T55+U55+V55+W55+X55+Y55</f>
        <v>72</v>
      </c>
      <c r="AA55" s="23"/>
      <c r="AB55" s="23"/>
    </row>
    <row r="56" spans="1:28" ht="40.5" customHeight="1">
      <c r="A56" s="272">
        <v>6</v>
      </c>
      <c r="B56" s="272">
        <v>0</v>
      </c>
      <c r="C56" s="272">
        <v>1</v>
      </c>
      <c r="D56" s="272">
        <v>1</v>
      </c>
      <c r="E56" s="272">
        <v>2</v>
      </c>
      <c r="F56" s="272">
        <v>0</v>
      </c>
      <c r="G56" s="272">
        <v>4</v>
      </c>
      <c r="H56" s="273">
        <v>1</v>
      </c>
      <c r="I56" s="273">
        <v>0</v>
      </c>
      <c r="J56" s="273">
        <v>1</v>
      </c>
      <c r="K56" s="273">
        <v>0</v>
      </c>
      <c r="L56" s="274">
        <v>1</v>
      </c>
      <c r="M56" s="275">
        <v>1</v>
      </c>
      <c r="N56" s="276">
        <v>0</v>
      </c>
      <c r="O56" s="276">
        <v>3</v>
      </c>
      <c r="P56" s="276">
        <v>2</v>
      </c>
      <c r="Q56" s="277">
        <v>0</v>
      </c>
      <c r="R56" s="173" t="s">
        <v>177</v>
      </c>
      <c r="S56" s="165" t="s">
        <v>25</v>
      </c>
      <c r="T56" s="167">
        <v>863.1</v>
      </c>
      <c r="U56" s="167">
        <v>863.1</v>
      </c>
      <c r="V56" s="167">
        <v>863.1</v>
      </c>
      <c r="W56" s="167">
        <v>0</v>
      </c>
      <c r="X56" s="167">
        <v>0</v>
      </c>
      <c r="Y56" s="167">
        <v>0</v>
      </c>
      <c r="Z56" s="261"/>
      <c r="AA56" s="23"/>
      <c r="AB56" s="23"/>
    </row>
    <row r="57" spans="1:28" ht="34" customHeight="1">
      <c r="A57" s="19"/>
      <c r="B57" s="19"/>
      <c r="C57" s="19"/>
      <c r="D57" s="19"/>
      <c r="E57" s="19"/>
      <c r="F57" s="19"/>
      <c r="G57" s="19"/>
      <c r="H57" s="20"/>
      <c r="I57" s="20"/>
      <c r="J57" s="20"/>
      <c r="K57" s="20"/>
      <c r="L57" s="21"/>
      <c r="M57" s="60"/>
      <c r="N57" s="12"/>
      <c r="O57" s="12"/>
      <c r="P57" s="12"/>
      <c r="Q57" s="37"/>
      <c r="R57" s="168" t="s">
        <v>78</v>
      </c>
      <c r="S57" s="165" t="s">
        <v>21</v>
      </c>
      <c r="T57" s="166">
        <v>100</v>
      </c>
      <c r="U57" s="166">
        <v>100</v>
      </c>
      <c r="V57" s="167">
        <v>100</v>
      </c>
      <c r="W57" s="166">
        <v>100</v>
      </c>
      <c r="X57" s="166">
        <v>100</v>
      </c>
      <c r="Y57" s="166">
        <v>100</v>
      </c>
      <c r="Z57" s="179">
        <v>100</v>
      </c>
      <c r="AA57" s="23"/>
      <c r="AB57" s="23"/>
    </row>
    <row r="58" spans="1:28" ht="54.75" customHeight="1">
      <c r="A58" s="19"/>
      <c r="B58" s="19"/>
      <c r="C58" s="19"/>
      <c r="D58" s="19"/>
      <c r="E58" s="19"/>
      <c r="F58" s="19"/>
      <c r="G58" s="19"/>
      <c r="H58" s="20"/>
      <c r="I58" s="20"/>
      <c r="J58" s="20"/>
      <c r="K58" s="20"/>
      <c r="L58" s="21"/>
      <c r="M58" s="60"/>
      <c r="N58" s="12"/>
      <c r="O58" s="12"/>
      <c r="P58" s="12"/>
      <c r="Q58" s="37"/>
      <c r="R58" s="157" t="s">
        <v>117</v>
      </c>
      <c r="S58" s="231" t="s">
        <v>25</v>
      </c>
      <c r="T58" s="181">
        <v>0</v>
      </c>
      <c r="U58" s="181">
        <v>0</v>
      </c>
      <c r="V58" s="232">
        <v>0</v>
      </c>
      <c r="W58" s="233">
        <v>0</v>
      </c>
      <c r="X58" s="233">
        <v>0</v>
      </c>
      <c r="Y58" s="233">
        <v>0</v>
      </c>
      <c r="Z58" s="278"/>
      <c r="AA58" s="18"/>
    </row>
    <row r="59" spans="1:28" ht="32" customHeight="1">
      <c r="A59" s="19"/>
      <c r="B59" s="19"/>
      <c r="C59" s="19"/>
      <c r="D59" s="19"/>
      <c r="E59" s="19"/>
      <c r="F59" s="19"/>
      <c r="G59" s="19"/>
      <c r="H59" s="20"/>
      <c r="I59" s="20"/>
      <c r="J59" s="20"/>
      <c r="K59" s="20"/>
      <c r="L59" s="20"/>
      <c r="M59" s="15"/>
      <c r="N59" s="12"/>
      <c r="O59" s="12"/>
      <c r="P59" s="12"/>
      <c r="Q59" s="17"/>
      <c r="R59" s="200" t="s">
        <v>118</v>
      </c>
      <c r="S59" s="165" t="s">
        <v>21</v>
      </c>
      <c r="T59" s="166">
        <v>100</v>
      </c>
      <c r="U59" s="166">
        <v>100</v>
      </c>
      <c r="V59" s="167">
        <v>100</v>
      </c>
      <c r="W59" s="166">
        <v>100</v>
      </c>
      <c r="X59" s="166">
        <v>100</v>
      </c>
      <c r="Y59" s="166">
        <v>100</v>
      </c>
      <c r="Z59" s="179">
        <v>100</v>
      </c>
      <c r="AA59" s="23"/>
    </row>
    <row r="60" spans="1:28" ht="47.25" customHeight="1">
      <c r="A60" s="19"/>
      <c r="B60" s="19"/>
      <c r="C60" s="19"/>
      <c r="D60" s="19"/>
      <c r="E60" s="19"/>
      <c r="F60" s="19"/>
      <c r="G60" s="19"/>
      <c r="H60" s="20"/>
      <c r="I60" s="20"/>
      <c r="J60" s="20"/>
      <c r="K60" s="20"/>
      <c r="L60" s="20"/>
      <c r="M60" s="21"/>
      <c r="N60" s="12"/>
      <c r="O60" s="12"/>
      <c r="P60" s="12"/>
      <c r="Q60" s="22"/>
      <c r="R60" s="200" t="s">
        <v>257</v>
      </c>
      <c r="S60" s="165" t="s">
        <v>21</v>
      </c>
      <c r="T60" s="166">
        <v>35</v>
      </c>
      <c r="U60" s="166">
        <v>36</v>
      </c>
      <c r="V60" s="167">
        <v>37</v>
      </c>
      <c r="W60" s="166">
        <v>38</v>
      </c>
      <c r="X60" s="166">
        <v>39</v>
      </c>
      <c r="Y60" s="166">
        <v>40</v>
      </c>
      <c r="Z60" s="209">
        <v>40</v>
      </c>
      <c r="AA60" s="23"/>
    </row>
    <row r="61" spans="1:28" ht="53.25" customHeight="1">
      <c r="A61" s="19"/>
      <c r="B61" s="19"/>
      <c r="C61" s="19"/>
      <c r="D61" s="19"/>
      <c r="E61" s="19"/>
      <c r="F61" s="19"/>
      <c r="G61" s="19"/>
      <c r="H61" s="20"/>
      <c r="I61" s="20"/>
      <c r="J61" s="20"/>
      <c r="K61" s="20"/>
      <c r="L61" s="20"/>
      <c r="M61" s="21"/>
      <c r="N61" s="12"/>
      <c r="O61" s="12"/>
      <c r="P61" s="12"/>
      <c r="Q61" s="22"/>
      <c r="R61" s="200" t="s">
        <v>119</v>
      </c>
      <c r="S61" s="165" t="s">
        <v>21</v>
      </c>
      <c r="T61" s="166">
        <v>70</v>
      </c>
      <c r="U61" s="166">
        <v>70</v>
      </c>
      <c r="V61" s="167">
        <v>80</v>
      </c>
      <c r="W61" s="166">
        <v>80</v>
      </c>
      <c r="X61" s="166">
        <v>90</v>
      </c>
      <c r="Y61" s="166">
        <v>90</v>
      </c>
      <c r="Z61" s="209">
        <v>90</v>
      </c>
      <c r="AA61" s="23"/>
    </row>
    <row r="62" spans="1:28" ht="54" customHeight="1">
      <c r="A62" s="19"/>
      <c r="B62" s="19"/>
      <c r="C62" s="19"/>
      <c r="D62" s="19"/>
      <c r="E62" s="19"/>
      <c r="F62" s="19"/>
      <c r="G62" s="19"/>
      <c r="H62" s="20"/>
      <c r="I62" s="20"/>
      <c r="J62" s="20"/>
      <c r="K62" s="20"/>
      <c r="L62" s="20"/>
      <c r="M62" s="21"/>
      <c r="N62" s="12"/>
      <c r="O62" s="12"/>
      <c r="P62" s="12"/>
      <c r="Q62" s="22"/>
      <c r="R62" s="173" t="s">
        <v>120</v>
      </c>
      <c r="S62" s="165" t="s">
        <v>12</v>
      </c>
      <c r="T62" s="170">
        <v>1</v>
      </c>
      <c r="U62" s="170">
        <v>1</v>
      </c>
      <c r="V62" s="170">
        <v>1</v>
      </c>
      <c r="W62" s="170">
        <v>1</v>
      </c>
      <c r="X62" s="170">
        <v>1</v>
      </c>
      <c r="Y62" s="170">
        <v>1</v>
      </c>
      <c r="Z62" s="228"/>
      <c r="AA62" s="23"/>
    </row>
    <row r="63" spans="1:28" ht="57.75" customHeight="1">
      <c r="A63" s="19"/>
      <c r="B63" s="19"/>
      <c r="C63" s="19"/>
      <c r="D63" s="19"/>
      <c r="E63" s="19"/>
      <c r="F63" s="19"/>
      <c r="G63" s="19"/>
      <c r="H63" s="20"/>
      <c r="I63" s="20"/>
      <c r="J63" s="20"/>
      <c r="K63" s="20"/>
      <c r="L63" s="20"/>
      <c r="M63" s="21"/>
      <c r="N63" s="12"/>
      <c r="O63" s="12"/>
      <c r="P63" s="12"/>
      <c r="Q63" s="22"/>
      <c r="R63" s="200" t="s">
        <v>121</v>
      </c>
      <c r="S63" s="165" t="s">
        <v>22</v>
      </c>
      <c r="T63" s="170">
        <v>4</v>
      </c>
      <c r="U63" s="170">
        <v>5</v>
      </c>
      <c r="V63" s="170">
        <v>5</v>
      </c>
      <c r="W63" s="170">
        <v>6</v>
      </c>
      <c r="X63" s="170">
        <v>6</v>
      </c>
      <c r="Y63" s="170">
        <v>7</v>
      </c>
      <c r="Z63" s="228">
        <f>T63+U63+V63+W63+X63+Y63</f>
        <v>33</v>
      </c>
      <c r="AA63" s="23"/>
    </row>
    <row r="64" spans="1:28" ht="44.25" customHeight="1">
      <c r="A64" s="19"/>
      <c r="B64" s="19"/>
      <c r="C64" s="19"/>
      <c r="D64" s="19"/>
      <c r="E64" s="19"/>
      <c r="F64" s="19"/>
      <c r="G64" s="19"/>
      <c r="H64" s="20"/>
      <c r="I64" s="20"/>
      <c r="J64" s="20"/>
      <c r="K64" s="20"/>
      <c r="L64" s="20"/>
      <c r="M64" s="21"/>
      <c r="N64" s="12"/>
      <c r="O64" s="12"/>
      <c r="P64" s="12"/>
      <c r="Q64" s="22"/>
      <c r="R64" s="173" t="s">
        <v>122</v>
      </c>
      <c r="S64" s="219" t="s">
        <v>12</v>
      </c>
      <c r="T64" s="170">
        <v>1</v>
      </c>
      <c r="U64" s="170">
        <v>1</v>
      </c>
      <c r="V64" s="170">
        <v>1</v>
      </c>
      <c r="W64" s="170">
        <v>1</v>
      </c>
      <c r="X64" s="170">
        <v>1</v>
      </c>
      <c r="Y64" s="170">
        <v>1</v>
      </c>
      <c r="Z64" s="230"/>
      <c r="AA64" s="23"/>
    </row>
    <row r="65" spans="1:39" ht="30" customHeight="1">
      <c r="A65" s="19"/>
      <c r="B65" s="19"/>
      <c r="C65" s="19"/>
      <c r="D65" s="19"/>
      <c r="E65" s="19"/>
      <c r="F65" s="19"/>
      <c r="G65" s="19"/>
      <c r="H65" s="20"/>
      <c r="I65" s="20"/>
      <c r="J65" s="20"/>
      <c r="K65" s="20"/>
      <c r="L65" s="20"/>
      <c r="M65" s="21"/>
      <c r="N65" s="12"/>
      <c r="O65" s="12"/>
      <c r="P65" s="12"/>
      <c r="Q65" s="22"/>
      <c r="R65" s="201" t="s">
        <v>123</v>
      </c>
      <c r="S65" s="219" t="s">
        <v>21</v>
      </c>
      <c r="T65" s="167">
        <v>100</v>
      </c>
      <c r="U65" s="167">
        <v>100</v>
      </c>
      <c r="V65" s="167">
        <v>100</v>
      </c>
      <c r="W65" s="167">
        <v>100</v>
      </c>
      <c r="X65" s="167">
        <v>100</v>
      </c>
      <c r="Y65" s="167">
        <v>100</v>
      </c>
      <c r="Z65" s="226">
        <v>100</v>
      </c>
      <c r="AA65" s="23"/>
    </row>
    <row r="66" spans="1:39" ht="69" customHeight="1">
      <c r="A66" s="19"/>
      <c r="B66" s="19"/>
      <c r="C66" s="19"/>
      <c r="D66" s="19"/>
      <c r="E66" s="19"/>
      <c r="F66" s="19"/>
      <c r="G66" s="19"/>
      <c r="H66" s="20"/>
      <c r="I66" s="20"/>
      <c r="J66" s="20"/>
      <c r="K66" s="20"/>
      <c r="L66" s="20"/>
      <c r="M66" s="21"/>
      <c r="N66" s="12"/>
      <c r="O66" s="12"/>
      <c r="P66" s="12"/>
      <c r="Q66" s="22"/>
      <c r="R66" s="173" t="s">
        <v>124</v>
      </c>
      <c r="S66" s="165" t="s">
        <v>12</v>
      </c>
      <c r="T66" s="170">
        <v>1</v>
      </c>
      <c r="U66" s="170">
        <v>1</v>
      </c>
      <c r="V66" s="170">
        <v>1</v>
      </c>
      <c r="W66" s="170">
        <v>1</v>
      </c>
      <c r="X66" s="170">
        <v>1</v>
      </c>
      <c r="Y66" s="170">
        <v>1</v>
      </c>
      <c r="Z66" s="228"/>
      <c r="AA66" s="23"/>
    </row>
    <row r="67" spans="1:39" ht="43.5" customHeight="1">
      <c r="A67" s="19"/>
      <c r="B67" s="19"/>
      <c r="C67" s="19"/>
      <c r="D67" s="19"/>
      <c r="E67" s="19"/>
      <c r="F67" s="19"/>
      <c r="G67" s="19"/>
      <c r="H67" s="20"/>
      <c r="I67" s="20"/>
      <c r="J67" s="20"/>
      <c r="K67" s="20"/>
      <c r="L67" s="20"/>
      <c r="M67" s="21"/>
      <c r="N67" s="12"/>
      <c r="O67" s="12"/>
      <c r="P67" s="12"/>
      <c r="Q67" s="22"/>
      <c r="R67" s="200" t="s">
        <v>125</v>
      </c>
      <c r="S67" s="165" t="s">
        <v>22</v>
      </c>
      <c r="T67" s="170">
        <v>2</v>
      </c>
      <c r="U67" s="170">
        <v>2</v>
      </c>
      <c r="V67" s="170">
        <v>2</v>
      </c>
      <c r="W67" s="170">
        <v>2</v>
      </c>
      <c r="X67" s="170">
        <v>2</v>
      </c>
      <c r="Y67" s="170">
        <v>2</v>
      </c>
      <c r="Z67" s="228">
        <f>T67+U67+V67+W67+X67+Y67</f>
        <v>12</v>
      </c>
      <c r="AA67" s="23"/>
    </row>
    <row r="68" spans="1:39" ht="45" customHeight="1">
      <c r="A68" s="19"/>
      <c r="B68" s="19"/>
      <c r="C68" s="19"/>
      <c r="D68" s="19"/>
      <c r="E68" s="19"/>
      <c r="F68" s="19"/>
      <c r="G68" s="19"/>
      <c r="H68" s="20"/>
      <c r="I68" s="20"/>
      <c r="J68" s="20"/>
      <c r="K68" s="20"/>
      <c r="L68" s="20"/>
      <c r="M68" s="21"/>
      <c r="N68" s="12"/>
      <c r="O68" s="12"/>
      <c r="P68" s="12"/>
      <c r="Q68" s="28"/>
      <c r="R68" s="173" t="s">
        <v>126</v>
      </c>
      <c r="S68" s="219" t="s">
        <v>12</v>
      </c>
      <c r="T68" s="170">
        <v>1</v>
      </c>
      <c r="U68" s="170">
        <v>1</v>
      </c>
      <c r="V68" s="170">
        <v>1</v>
      </c>
      <c r="W68" s="170">
        <v>1</v>
      </c>
      <c r="X68" s="170">
        <v>1</v>
      </c>
      <c r="Y68" s="170">
        <v>1</v>
      </c>
      <c r="Z68" s="230"/>
      <c r="AA68" s="23"/>
    </row>
    <row r="69" spans="1:39" ht="33" customHeight="1">
      <c r="A69" s="19"/>
      <c r="B69" s="19"/>
      <c r="C69" s="19"/>
      <c r="D69" s="19"/>
      <c r="E69" s="19"/>
      <c r="F69" s="19"/>
      <c r="G69" s="19"/>
      <c r="H69" s="20"/>
      <c r="I69" s="20"/>
      <c r="J69" s="20"/>
      <c r="K69" s="20"/>
      <c r="L69" s="20"/>
      <c r="M69" s="21"/>
      <c r="N69" s="12"/>
      <c r="O69" s="12"/>
      <c r="P69" s="12"/>
      <c r="Q69" s="37"/>
      <c r="R69" s="201" t="s">
        <v>127</v>
      </c>
      <c r="S69" s="219" t="s">
        <v>22</v>
      </c>
      <c r="T69" s="170">
        <v>4</v>
      </c>
      <c r="U69" s="170">
        <v>4</v>
      </c>
      <c r="V69" s="170">
        <v>4</v>
      </c>
      <c r="W69" s="170">
        <v>4</v>
      </c>
      <c r="X69" s="170">
        <v>4</v>
      </c>
      <c r="Y69" s="170">
        <v>4</v>
      </c>
      <c r="Z69" s="230">
        <f>T69+U69+V69+W69+X69+Y69</f>
        <v>24</v>
      </c>
      <c r="AA69" s="23"/>
    </row>
    <row r="70" spans="1:39" ht="41.25" customHeight="1">
      <c r="A70" s="19"/>
      <c r="B70" s="19"/>
      <c r="C70" s="19"/>
      <c r="D70" s="19"/>
      <c r="E70" s="19"/>
      <c r="F70" s="19"/>
      <c r="G70" s="19"/>
      <c r="H70" s="20"/>
      <c r="I70" s="20"/>
      <c r="J70" s="20"/>
      <c r="K70" s="20"/>
      <c r="L70" s="20"/>
      <c r="M70" s="21"/>
      <c r="N70" s="12"/>
      <c r="O70" s="12"/>
      <c r="P70" s="12"/>
      <c r="Q70" s="37"/>
      <c r="R70" s="173" t="s">
        <v>128</v>
      </c>
      <c r="S70" s="165" t="s">
        <v>12</v>
      </c>
      <c r="T70" s="170">
        <v>1</v>
      </c>
      <c r="U70" s="170">
        <v>1</v>
      </c>
      <c r="V70" s="170">
        <v>1</v>
      </c>
      <c r="W70" s="170">
        <v>1</v>
      </c>
      <c r="X70" s="170">
        <v>1</v>
      </c>
      <c r="Y70" s="170">
        <v>1</v>
      </c>
      <c r="Z70" s="228"/>
      <c r="AA70" s="23"/>
    </row>
    <row r="71" spans="1:39" ht="42" customHeight="1">
      <c r="A71" s="19"/>
      <c r="B71" s="19"/>
      <c r="C71" s="19"/>
      <c r="D71" s="19"/>
      <c r="E71" s="19"/>
      <c r="F71" s="19"/>
      <c r="G71" s="19"/>
      <c r="H71" s="20"/>
      <c r="I71" s="20"/>
      <c r="J71" s="20"/>
      <c r="K71" s="20"/>
      <c r="L71" s="20"/>
      <c r="M71" s="21"/>
      <c r="N71" s="12"/>
      <c r="O71" s="12"/>
      <c r="P71" s="12"/>
      <c r="Q71" s="37"/>
      <c r="R71" s="200" t="s">
        <v>129</v>
      </c>
      <c r="S71" s="165" t="s">
        <v>21</v>
      </c>
      <c r="T71" s="166">
        <v>100</v>
      </c>
      <c r="U71" s="166">
        <v>100</v>
      </c>
      <c r="V71" s="167">
        <v>100</v>
      </c>
      <c r="W71" s="172">
        <v>100</v>
      </c>
      <c r="X71" s="172">
        <v>100</v>
      </c>
      <c r="Y71" s="172">
        <v>100</v>
      </c>
      <c r="Z71" s="209">
        <v>100</v>
      </c>
      <c r="AA71" s="234"/>
      <c r="AB71" s="235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</row>
    <row r="72" spans="1:39" ht="73.5" customHeight="1">
      <c r="A72" s="19"/>
      <c r="B72" s="19"/>
      <c r="C72" s="19"/>
      <c r="D72" s="19"/>
      <c r="E72" s="19"/>
      <c r="F72" s="19"/>
      <c r="G72" s="19"/>
      <c r="H72" s="20"/>
      <c r="I72" s="20"/>
      <c r="J72" s="20"/>
      <c r="K72" s="20"/>
      <c r="L72" s="20"/>
      <c r="M72" s="21"/>
      <c r="N72" s="12"/>
      <c r="O72" s="12"/>
      <c r="P72" s="12"/>
      <c r="Q72" s="37"/>
      <c r="R72" s="173" t="s">
        <v>130</v>
      </c>
      <c r="S72" s="165" t="s">
        <v>12</v>
      </c>
      <c r="T72" s="170">
        <v>1</v>
      </c>
      <c r="U72" s="170">
        <v>1</v>
      </c>
      <c r="V72" s="170">
        <v>1</v>
      </c>
      <c r="W72" s="170">
        <v>1</v>
      </c>
      <c r="X72" s="170">
        <v>1</v>
      </c>
      <c r="Y72" s="170">
        <v>1</v>
      </c>
      <c r="Z72" s="228"/>
      <c r="AA72" s="23"/>
    </row>
    <row r="73" spans="1:39" ht="30" customHeight="1">
      <c r="A73" s="19"/>
      <c r="B73" s="19"/>
      <c r="C73" s="19"/>
      <c r="D73" s="19"/>
      <c r="E73" s="19"/>
      <c r="F73" s="19"/>
      <c r="G73" s="19"/>
      <c r="H73" s="20"/>
      <c r="I73" s="20"/>
      <c r="J73" s="20"/>
      <c r="K73" s="20"/>
      <c r="L73" s="20"/>
      <c r="M73" s="21"/>
      <c r="N73" s="12"/>
      <c r="O73" s="12"/>
      <c r="P73" s="12"/>
      <c r="Q73" s="37"/>
      <c r="R73" s="200" t="s">
        <v>131</v>
      </c>
      <c r="S73" s="165" t="s">
        <v>21</v>
      </c>
      <c r="T73" s="166">
        <v>100</v>
      </c>
      <c r="U73" s="166">
        <v>100</v>
      </c>
      <c r="V73" s="167">
        <v>100</v>
      </c>
      <c r="W73" s="166">
        <v>100</v>
      </c>
      <c r="X73" s="166">
        <v>100</v>
      </c>
      <c r="Y73" s="166">
        <v>100</v>
      </c>
      <c r="Z73" s="209">
        <v>100</v>
      </c>
      <c r="AA73" s="23"/>
    </row>
    <row r="74" spans="1:39" ht="23.25" customHeight="1">
      <c r="A74" s="19"/>
      <c r="B74" s="19"/>
      <c r="C74" s="19"/>
      <c r="D74" s="19"/>
      <c r="E74" s="19"/>
      <c r="F74" s="19"/>
      <c r="G74" s="19"/>
      <c r="H74" s="20"/>
      <c r="I74" s="20"/>
      <c r="J74" s="20"/>
      <c r="K74" s="20"/>
      <c r="L74" s="20"/>
      <c r="M74" s="21"/>
      <c r="N74" s="12"/>
      <c r="O74" s="12"/>
      <c r="P74" s="12"/>
      <c r="Q74" s="37"/>
      <c r="R74" s="200" t="s">
        <v>132</v>
      </c>
      <c r="S74" s="165" t="s">
        <v>24</v>
      </c>
      <c r="T74" s="170">
        <v>15</v>
      </c>
      <c r="U74" s="170">
        <v>15</v>
      </c>
      <c r="V74" s="170">
        <v>15</v>
      </c>
      <c r="W74" s="170">
        <v>15</v>
      </c>
      <c r="X74" s="170">
        <v>15</v>
      </c>
      <c r="Y74" s="170">
        <v>15</v>
      </c>
      <c r="Z74" s="228">
        <v>15</v>
      </c>
      <c r="AA74" s="23"/>
    </row>
    <row r="75" spans="1:39" ht="42.75" customHeight="1">
      <c r="A75" s="116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84" t="s">
        <v>173</v>
      </c>
      <c r="S75" s="185" t="s">
        <v>25</v>
      </c>
      <c r="T75" s="286">
        <f t="shared" ref="T75:Y75" si="4">T76+T83</f>
        <v>0</v>
      </c>
      <c r="U75" s="286">
        <f t="shared" si="4"/>
        <v>0</v>
      </c>
      <c r="V75" s="286">
        <f t="shared" si="4"/>
        <v>0</v>
      </c>
      <c r="W75" s="286">
        <f t="shared" si="4"/>
        <v>218</v>
      </c>
      <c r="X75" s="286">
        <f t="shared" si="4"/>
        <v>218</v>
      </c>
      <c r="Y75" s="286">
        <f t="shared" si="4"/>
        <v>218</v>
      </c>
      <c r="Z75" s="117"/>
      <c r="AA75" s="18"/>
    </row>
    <row r="76" spans="1:39" ht="60" customHeight="1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2"/>
      <c r="N76" s="63"/>
      <c r="O76" s="63"/>
      <c r="P76" s="63"/>
      <c r="Q76" s="64"/>
      <c r="R76" s="186" t="s">
        <v>82</v>
      </c>
      <c r="S76" s="190" t="s">
        <v>25</v>
      </c>
      <c r="T76" s="191">
        <f t="shared" ref="T76:Y76" si="5">T78</f>
        <v>0</v>
      </c>
      <c r="U76" s="191">
        <f>U78</f>
        <v>0</v>
      </c>
      <c r="V76" s="191">
        <f t="shared" si="5"/>
        <v>0</v>
      </c>
      <c r="W76" s="191">
        <f t="shared" si="5"/>
        <v>200</v>
      </c>
      <c r="X76" s="191">
        <f t="shared" si="5"/>
        <v>200</v>
      </c>
      <c r="Y76" s="191">
        <f t="shared" si="5"/>
        <v>200</v>
      </c>
      <c r="Z76" s="118"/>
      <c r="AA76" s="18"/>
    </row>
    <row r="77" spans="1:39" ht="27.75" customHeight="1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2"/>
      <c r="N77" s="63"/>
      <c r="O77" s="63"/>
      <c r="P77" s="63"/>
      <c r="Q77" s="64"/>
      <c r="R77" s="202" t="s">
        <v>236</v>
      </c>
      <c r="S77" s="187" t="s">
        <v>22</v>
      </c>
      <c r="T77" s="170">
        <v>0</v>
      </c>
      <c r="U77" s="170">
        <v>0</v>
      </c>
      <c r="V77" s="170">
        <v>0</v>
      </c>
      <c r="W77" s="170">
        <v>5</v>
      </c>
      <c r="X77" s="170">
        <v>5</v>
      </c>
      <c r="Y77" s="170">
        <v>5</v>
      </c>
      <c r="Z77" s="236">
        <f>T77+U77+V77+W77+X77+Y77</f>
        <v>15</v>
      </c>
      <c r="AA77" s="23"/>
    </row>
    <row r="78" spans="1:39" ht="35.25" customHeight="1">
      <c r="A78" s="299">
        <v>6</v>
      </c>
      <c r="B78" s="299">
        <v>0</v>
      </c>
      <c r="C78" s="299">
        <v>1</v>
      </c>
      <c r="D78" s="299">
        <v>0</v>
      </c>
      <c r="E78" s="299">
        <v>1</v>
      </c>
      <c r="F78" s="299">
        <v>1</v>
      </c>
      <c r="G78" s="299">
        <v>3</v>
      </c>
      <c r="H78" s="299">
        <v>1</v>
      </c>
      <c r="I78" s="299">
        <v>0</v>
      </c>
      <c r="J78" s="299">
        <v>2</v>
      </c>
      <c r="K78" s="299">
        <v>0</v>
      </c>
      <c r="L78" s="299">
        <v>1</v>
      </c>
      <c r="M78" s="300">
        <v>2</v>
      </c>
      <c r="N78" s="188">
        <v>0</v>
      </c>
      <c r="O78" s="188">
        <v>0</v>
      </c>
      <c r="P78" s="188">
        <v>3</v>
      </c>
      <c r="Q78" s="301" t="s">
        <v>54</v>
      </c>
      <c r="R78" s="173" t="s">
        <v>237</v>
      </c>
      <c r="S78" s="187" t="s">
        <v>25</v>
      </c>
      <c r="T78" s="167">
        <v>0</v>
      </c>
      <c r="U78" s="167">
        <v>0</v>
      </c>
      <c r="V78" s="167">
        <v>0</v>
      </c>
      <c r="W78" s="189">
        <v>200</v>
      </c>
      <c r="X78" s="189">
        <v>200</v>
      </c>
      <c r="Y78" s="189">
        <v>200</v>
      </c>
      <c r="Z78" s="241"/>
      <c r="AA78" s="23"/>
    </row>
    <row r="79" spans="1:39" ht="23.5" customHeight="1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2"/>
      <c r="N79" s="63"/>
      <c r="O79" s="63"/>
      <c r="P79" s="63"/>
      <c r="Q79" s="64"/>
      <c r="R79" s="202" t="s">
        <v>238</v>
      </c>
      <c r="S79" s="219" t="s">
        <v>22</v>
      </c>
      <c r="T79" s="237">
        <v>0</v>
      </c>
      <c r="U79" s="237">
        <v>0</v>
      </c>
      <c r="V79" s="237">
        <v>0</v>
      </c>
      <c r="W79" s="237">
        <v>3</v>
      </c>
      <c r="X79" s="237">
        <v>3</v>
      </c>
      <c r="Y79" s="237">
        <v>3</v>
      </c>
      <c r="Z79" s="236">
        <f>T79+U79+V79+W79+X79+Y79</f>
        <v>9</v>
      </c>
      <c r="AA79" s="23"/>
    </row>
    <row r="80" spans="1:39" ht="31.5" customHeight="1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2"/>
      <c r="N80" s="63"/>
      <c r="O80" s="63"/>
      <c r="P80" s="63"/>
      <c r="Q80" s="64"/>
      <c r="R80" s="282" t="s">
        <v>239</v>
      </c>
      <c r="S80" s="219" t="s">
        <v>12</v>
      </c>
      <c r="T80" s="237">
        <v>0</v>
      </c>
      <c r="U80" s="237">
        <v>0</v>
      </c>
      <c r="V80" s="237">
        <v>0</v>
      </c>
      <c r="W80" s="237">
        <v>1</v>
      </c>
      <c r="X80" s="237">
        <v>1</v>
      </c>
      <c r="Y80" s="237">
        <v>1</v>
      </c>
      <c r="Z80" s="119"/>
      <c r="AA80" s="23"/>
    </row>
    <row r="81" spans="1:27" ht="33.75" customHeight="1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2"/>
      <c r="N81" s="63"/>
      <c r="O81" s="63"/>
      <c r="P81" s="63"/>
      <c r="Q81" s="64"/>
      <c r="R81" s="202" t="s">
        <v>240</v>
      </c>
      <c r="S81" s="219" t="s">
        <v>22</v>
      </c>
      <c r="T81" s="237">
        <v>0</v>
      </c>
      <c r="U81" s="237">
        <v>0</v>
      </c>
      <c r="V81" s="237">
        <v>0</v>
      </c>
      <c r="W81" s="237">
        <v>2</v>
      </c>
      <c r="X81" s="237">
        <v>2</v>
      </c>
      <c r="Y81" s="237">
        <v>2</v>
      </c>
      <c r="Z81" s="236">
        <f>T81+U81+V81+W81+X81+Y81</f>
        <v>6</v>
      </c>
      <c r="AA81" s="23"/>
    </row>
    <row r="82" spans="1:27" ht="24.75" customHeight="1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2"/>
      <c r="N82" s="63"/>
      <c r="O82" s="63"/>
      <c r="P82" s="63"/>
      <c r="Q82" s="65"/>
      <c r="R82" s="202" t="s">
        <v>241</v>
      </c>
      <c r="S82" s="327" t="s">
        <v>22</v>
      </c>
      <c r="T82" s="328">
        <v>0</v>
      </c>
      <c r="U82" s="328">
        <v>0</v>
      </c>
      <c r="V82" s="328">
        <v>0</v>
      </c>
      <c r="W82" s="329">
        <v>5</v>
      </c>
      <c r="X82" s="329">
        <v>5</v>
      </c>
      <c r="Y82" s="329">
        <v>5</v>
      </c>
      <c r="Z82" s="330">
        <f>T82+U82+V82+W82+X82+Y82</f>
        <v>15</v>
      </c>
      <c r="AA82" s="23"/>
    </row>
    <row r="83" spans="1:27" ht="48.75" customHeight="1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2"/>
      <c r="N83" s="63"/>
      <c r="O83" s="63"/>
      <c r="P83" s="63"/>
      <c r="Q83" s="64"/>
      <c r="R83" s="186" t="s">
        <v>174</v>
      </c>
      <c r="S83" s="250" t="s">
        <v>157</v>
      </c>
      <c r="T83" s="232">
        <f t="shared" ref="T83:Y83" si="6">T87</f>
        <v>0</v>
      </c>
      <c r="U83" s="232">
        <f t="shared" si="6"/>
        <v>0</v>
      </c>
      <c r="V83" s="232">
        <f t="shared" si="6"/>
        <v>0</v>
      </c>
      <c r="W83" s="232">
        <f t="shared" si="6"/>
        <v>18</v>
      </c>
      <c r="X83" s="232">
        <f t="shared" si="6"/>
        <v>18</v>
      </c>
      <c r="Y83" s="232">
        <f t="shared" si="6"/>
        <v>18</v>
      </c>
      <c r="Z83" s="331"/>
      <c r="AA83" s="18"/>
    </row>
    <row r="84" spans="1:27" ht="21" customHeight="1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2"/>
      <c r="N84" s="63"/>
      <c r="O84" s="63"/>
      <c r="P84" s="63"/>
      <c r="Q84" s="64"/>
      <c r="R84" s="202" t="s">
        <v>134</v>
      </c>
      <c r="S84" s="219" t="s">
        <v>22</v>
      </c>
      <c r="T84" s="237">
        <v>0</v>
      </c>
      <c r="U84" s="237">
        <v>0</v>
      </c>
      <c r="V84" s="237">
        <v>0</v>
      </c>
      <c r="W84" s="237">
        <v>1</v>
      </c>
      <c r="X84" s="237">
        <v>1</v>
      </c>
      <c r="Y84" s="237">
        <v>1</v>
      </c>
      <c r="Z84" s="236">
        <f>T84+U84+V84+W84+X84+Y84</f>
        <v>3</v>
      </c>
      <c r="AA84" s="23"/>
    </row>
    <row r="85" spans="1:27" ht="45" customHeight="1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2"/>
      <c r="N85" s="63"/>
      <c r="O85" s="63"/>
      <c r="P85" s="63"/>
      <c r="Q85" s="64"/>
      <c r="R85" s="282" t="s">
        <v>234</v>
      </c>
      <c r="S85" s="219" t="s">
        <v>12</v>
      </c>
      <c r="T85" s="237">
        <v>0</v>
      </c>
      <c r="U85" s="237">
        <v>0</v>
      </c>
      <c r="V85" s="237">
        <v>0</v>
      </c>
      <c r="W85" s="237">
        <v>1</v>
      </c>
      <c r="X85" s="237">
        <v>1</v>
      </c>
      <c r="Y85" s="237">
        <v>1</v>
      </c>
      <c r="Z85" s="236"/>
      <c r="AA85" s="23"/>
    </row>
    <row r="86" spans="1:27" ht="24.75" customHeight="1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2"/>
      <c r="N86" s="63"/>
      <c r="O86" s="63"/>
      <c r="P86" s="63"/>
      <c r="Q86" s="64"/>
      <c r="R86" s="202" t="s">
        <v>235</v>
      </c>
      <c r="S86" s="219" t="s">
        <v>22</v>
      </c>
      <c r="T86" s="237">
        <v>0</v>
      </c>
      <c r="U86" s="237">
        <v>0</v>
      </c>
      <c r="V86" s="237">
        <v>0</v>
      </c>
      <c r="W86" s="237">
        <v>1</v>
      </c>
      <c r="X86" s="237">
        <v>1</v>
      </c>
      <c r="Y86" s="237">
        <v>1</v>
      </c>
      <c r="Z86" s="236">
        <f>T86+U86+V86+W86+X86+Y86</f>
        <v>3</v>
      </c>
      <c r="AA86" s="23"/>
    </row>
    <row r="87" spans="1:27" ht="43.5" customHeight="1">
      <c r="A87" s="120"/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282" t="s">
        <v>242</v>
      </c>
      <c r="S87" s="219" t="s">
        <v>157</v>
      </c>
      <c r="T87" s="332">
        <v>0</v>
      </c>
      <c r="U87" s="207">
        <v>0</v>
      </c>
      <c r="V87" s="332">
        <v>0</v>
      </c>
      <c r="W87" s="332">
        <v>18</v>
      </c>
      <c r="X87" s="332">
        <v>18</v>
      </c>
      <c r="Y87" s="332">
        <v>18</v>
      </c>
      <c r="Z87" s="244"/>
      <c r="AA87" s="23"/>
    </row>
    <row r="88" spans="1:27" ht="33.5" customHeight="1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4"/>
      <c r="R88" s="186" t="s">
        <v>258</v>
      </c>
      <c r="S88" s="247" t="s">
        <v>22</v>
      </c>
      <c r="T88" s="333">
        <v>0</v>
      </c>
      <c r="U88" s="333">
        <v>0</v>
      </c>
      <c r="V88" s="333">
        <v>0</v>
      </c>
      <c r="W88" s="333">
        <v>3</v>
      </c>
      <c r="X88" s="333">
        <v>3</v>
      </c>
      <c r="Y88" s="333">
        <v>3</v>
      </c>
      <c r="Z88" s="244">
        <f>T88+U88+V88+X88++Y88</f>
        <v>6</v>
      </c>
      <c r="AA88" s="23"/>
    </row>
    <row r="89" spans="1:27" ht="32.25" customHeight="1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16"/>
      <c r="R89" s="253" t="s">
        <v>158</v>
      </c>
      <c r="S89" s="254" t="s">
        <v>25</v>
      </c>
      <c r="T89" s="255">
        <v>0</v>
      </c>
      <c r="U89" s="255">
        <v>0</v>
      </c>
      <c r="V89" s="255">
        <v>0</v>
      </c>
      <c r="W89" s="255">
        <v>0</v>
      </c>
      <c r="X89" s="255">
        <v>0</v>
      </c>
      <c r="Y89" s="255">
        <v>0</v>
      </c>
      <c r="Z89" s="271"/>
      <c r="AA89" s="23"/>
    </row>
    <row r="90" spans="1:27" ht="39">
      <c r="A90" s="122"/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3"/>
      <c r="P90" s="123"/>
      <c r="Q90" s="122"/>
      <c r="R90" s="246" t="s">
        <v>159</v>
      </c>
      <c r="S90" s="250" t="s">
        <v>25</v>
      </c>
      <c r="T90" s="251">
        <v>0</v>
      </c>
      <c r="U90" s="251">
        <v>0</v>
      </c>
      <c r="V90" s="251">
        <v>0</v>
      </c>
      <c r="W90" s="251">
        <v>0</v>
      </c>
      <c r="X90" s="251">
        <v>0</v>
      </c>
      <c r="Y90" s="251">
        <v>0</v>
      </c>
      <c r="Z90" s="245"/>
      <c r="AA90" s="23"/>
    </row>
    <row r="91" spans="1:27" ht="24.75" customHeight="1">
      <c r="A91" s="122"/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3"/>
      <c r="P91" s="123"/>
      <c r="Q91" s="122"/>
      <c r="R91" s="246" t="s">
        <v>153</v>
      </c>
      <c r="S91" s="247" t="s">
        <v>22</v>
      </c>
      <c r="T91" s="256">
        <v>48</v>
      </c>
      <c r="U91" s="256">
        <v>48</v>
      </c>
      <c r="V91" s="256">
        <v>48</v>
      </c>
      <c r="W91" s="256">
        <v>48</v>
      </c>
      <c r="X91" s="256">
        <v>48</v>
      </c>
      <c r="Y91" s="256">
        <v>48</v>
      </c>
      <c r="Z91" s="236">
        <f>T91+U91+V91+W91+X91+Y91</f>
        <v>288</v>
      </c>
      <c r="AA91" s="23"/>
    </row>
    <row r="92" spans="1:27" ht="78.5">
      <c r="A92" s="122"/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3"/>
      <c r="P92" s="123"/>
      <c r="Q92" s="122"/>
      <c r="R92" s="257" t="s">
        <v>160</v>
      </c>
      <c r="S92" s="219" t="s">
        <v>12</v>
      </c>
      <c r="T92" s="244">
        <v>1</v>
      </c>
      <c r="U92" s="244">
        <v>1</v>
      </c>
      <c r="V92" s="244">
        <v>1</v>
      </c>
      <c r="W92" s="244">
        <v>1</v>
      </c>
      <c r="X92" s="244">
        <v>1</v>
      </c>
      <c r="Y92" s="244">
        <v>1</v>
      </c>
      <c r="Z92" s="245"/>
      <c r="AA92" s="23"/>
    </row>
    <row r="93" spans="1:27" ht="23" customHeight="1">
      <c r="A93" s="122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3"/>
      <c r="P93" s="123"/>
      <c r="Q93" s="122"/>
      <c r="R93" s="246" t="s">
        <v>155</v>
      </c>
      <c r="S93" s="247" t="s">
        <v>22</v>
      </c>
      <c r="T93" s="244">
        <v>12</v>
      </c>
      <c r="U93" s="244">
        <v>12</v>
      </c>
      <c r="V93" s="244">
        <v>12</v>
      </c>
      <c r="W93" s="244">
        <v>12</v>
      </c>
      <c r="X93" s="244">
        <v>12</v>
      </c>
      <c r="Y93" s="244">
        <v>12</v>
      </c>
      <c r="Z93" s="236">
        <f>T93+U93+V93+W93+X93+Y93</f>
        <v>72</v>
      </c>
      <c r="AA93" s="23"/>
    </row>
    <row r="94" spans="1:27" ht="52.5">
      <c r="A94" s="122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3"/>
      <c r="P94" s="123"/>
      <c r="Q94" s="122"/>
      <c r="R94" s="257" t="s">
        <v>161</v>
      </c>
      <c r="S94" s="219" t="s">
        <v>12</v>
      </c>
      <c r="T94" s="244">
        <v>1</v>
      </c>
      <c r="U94" s="244">
        <v>1</v>
      </c>
      <c r="V94" s="244">
        <v>1</v>
      </c>
      <c r="W94" s="244">
        <v>1</v>
      </c>
      <c r="X94" s="244">
        <v>1</v>
      </c>
      <c r="Y94" s="244">
        <v>1</v>
      </c>
      <c r="Z94" s="245"/>
      <c r="AA94" s="23"/>
    </row>
    <row r="95" spans="1:27" ht="30" customHeight="1">
      <c r="A95" s="122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3"/>
      <c r="P95" s="123"/>
      <c r="Q95" s="122"/>
      <c r="R95" s="246" t="s">
        <v>162</v>
      </c>
      <c r="S95" s="247" t="s">
        <v>22</v>
      </c>
      <c r="T95" s="256">
        <v>36</v>
      </c>
      <c r="U95" s="256">
        <v>36</v>
      </c>
      <c r="V95" s="256">
        <v>36</v>
      </c>
      <c r="W95" s="256">
        <v>36</v>
      </c>
      <c r="X95" s="256">
        <v>36</v>
      </c>
      <c r="Y95" s="256">
        <v>36</v>
      </c>
      <c r="Z95" s="236">
        <f>T95+U95+V95+W95+X95+Y95</f>
        <v>216</v>
      </c>
      <c r="AA95" s="23"/>
    </row>
    <row r="96" spans="1:27" ht="30" customHeight="1">
      <c r="A96" s="122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3"/>
      <c r="P96" s="123"/>
      <c r="Q96" s="122"/>
      <c r="R96" s="246" t="s">
        <v>44</v>
      </c>
      <c r="S96" s="250" t="s">
        <v>23</v>
      </c>
      <c r="T96" s="251">
        <v>0</v>
      </c>
      <c r="U96" s="251">
        <v>0</v>
      </c>
      <c r="V96" s="251">
        <v>0</v>
      </c>
      <c r="W96" s="251">
        <v>0</v>
      </c>
      <c r="X96" s="251">
        <v>0</v>
      </c>
      <c r="Y96" s="251">
        <v>0</v>
      </c>
      <c r="Z96" s="245"/>
      <c r="AA96" s="23"/>
    </row>
    <row r="97" spans="1:27" ht="23.5" customHeight="1">
      <c r="A97" s="122"/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3"/>
      <c r="P97" s="123"/>
      <c r="Q97" s="122"/>
      <c r="R97" s="246" t="s">
        <v>153</v>
      </c>
      <c r="S97" s="247" t="s">
        <v>22</v>
      </c>
      <c r="T97" s="244">
        <v>7</v>
      </c>
      <c r="U97" s="244">
        <v>8</v>
      </c>
      <c r="V97" s="244">
        <v>9</v>
      </c>
      <c r="W97" s="244">
        <v>10</v>
      </c>
      <c r="X97" s="244">
        <v>11</v>
      </c>
      <c r="Y97" s="244">
        <v>12</v>
      </c>
      <c r="Z97" s="244">
        <f>T97+U97+V97+W97+X97+Y97</f>
        <v>57</v>
      </c>
      <c r="AA97" s="23"/>
    </row>
    <row r="98" spans="1:27" ht="44.25" customHeight="1">
      <c r="A98" s="122"/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  <c r="M98" s="122"/>
      <c r="N98" s="122"/>
      <c r="O98" s="123"/>
      <c r="P98" s="123"/>
      <c r="Q98" s="122"/>
      <c r="R98" s="243" t="s">
        <v>163</v>
      </c>
      <c r="S98" s="219" t="s">
        <v>12</v>
      </c>
      <c r="T98" s="244">
        <v>1</v>
      </c>
      <c r="U98" s="244">
        <v>1</v>
      </c>
      <c r="V98" s="244">
        <v>1</v>
      </c>
      <c r="W98" s="244">
        <v>1</v>
      </c>
      <c r="X98" s="244">
        <v>1</v>
      </c>
      <c r="Y98" s="244">
        <v>1</v>
      </c>
      <c r="Z98" s="245"/>
      <c r="AA98" s="23"/>
    </row>
    <row r="99" spans="1:27" ht="30" customHeight="1">
      <c r="A99" s="122"/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3"/>
      <c r="P99" s="123"/>
      <c r="Q99" s="122"/>
      <c r="R99" s="246" t="s">
        <v>164</v>
      </c>
      <c r="S99" s="247" t="s">
        <v>22</v>
      </c>
      <c r="T99" s="244">
        <v>7</v>
      </c>
      <c r="U99" s="244">
        <v>8</v>
      </c>
      <c r="V99" s="244">
        <v>9</v>
      </c>
      <c r="W99" s="244">
        <v>10</v>
      </c>
      <c r="X99" s="244">
        <v>11</v>
      </c>
      <c r="Y99" s="244">
        <v>12</v>
      </c>
      <c r="Z99" s="236">
        <f>T99+U99+V99+W99+X99+Y99</f>
        <v>57</v>
      </c>
      <c r="AA99" s="23"/>
    </row>
    <row r="100" spans="1:27" ht="47.25" customHeight="1">
      <c r="A100" s="122"/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3"/>
      <c r="P100" s="123"/>
      <c r="Q100" s="122"/>
      <c r="R100" s="257" t="s">
        <v>165</v>
      </c>
      <c r="S100" s="219" t="s">
        <v>12</v>
      </c>
      <c r="T100" s="244">
        <v>1</v>
      </c>
      <c r="U100" s="244">
        <v>1</v>
      </c>
      <c r="V100" s="244">
        <v>1</v>
      </c>
      <c r="W100" s="244">
        <v>1</v>
      </c>
      <c r="X100" s="244">
        <v>1</v>
      </c>
      <c r="Y100" s="244">
        <v>1</v>
      </c>
      <c r="Z100" s="245"/>
      <c r="AA100" s="23"/>
    </row>
    <row r="101" spans="1:27" ht="26.5" customHeight="1">
      <c r="A101" s="122"/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3"/>
      <c r="P101" s="123"/>
      <c r="Q101" s="122"/>
      <c r="R101" s="246" t="s">
        <v>166</v>
      </c>
      <c r="S101" s="247" t="s">
        <v>4</v>
      </c>
      <c r="T101" s="244">
        <v>120</v>
      </c>
      <c r="U101" s="244">
        <v>120</v>
      </c>
      <c r="V101" s="244">
        <v>120</v>
      </c>
      <c r="W101" s="244">
        <v>120</v>
      </c>
      <c r="X101" s="244">
        <v>120</v>
      </c>
      <c r="Y101" s="244">
        <v>120</v>
      </c>
      <c r="Z101" s="236">
        <f>T101+U101+V101+W101+X101+Y101</f>
        <v>720</v>
      </c>
      <c r="AA101" s="23"/>
    </row>
    <row r="102" spans="1:27" ht="39">
      <c r="A102" s="122"/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3"/>
      <c r="P102" s="123"/>
      <c r="Q102" s="122"/>
      <c r="R102" s="246" t="s">
        <v>167</v>
      </c>
      <c r="S102" s="250" t="s">
        <v>23</v>
      </c>
      <c r="T102" s="258">
        <v>0</v>
      </c>
      <c r="U102" s="258">
        <v>0</v>
      </c>
      <c r="V102" s="258">
        <v>0</v>
      </c>
      <c r="W102" s="258">
        <v>0</v>
      </c>
      <c r="X102" s="258">
        <v>0</v>
      </c>
      <c r="Y102" s="258">
        <v>0</v>
      </c>
      <c r="Z102" s="245"/>
      <c r="AA102" s="23"/>
    </row>
    <row r="103" spans="1:27" ht="22" customHeight="1">
      <c r="A103" s="122"/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3"/>
      <c r="P103" s="123"/>
      <c r="Q103" s="122"/>
      <c r="R103" s="246" t="s">
        <v>153</v>
      </c>
      <c r="S103" s="247" t="s">
        <v>22</v>
      </c>
      <c r="T103" s="244">
        <v>4</v>
      </c>
      <c r="U103" s="244">
        <v>4</v>
      </c>
      <c r="V103" s="244">
        <v>4</v>
      </c>
      <c r="W103" s="244">
        <v>4</v>
      </c>
      <c r="X103" s="244">
        <v>4</v>
      </c>
      <c r="Y103" s="244">
        <v>4</v>
      </c>
      <c r="Z103" s="236">
        <f>T103+U103+V103+W103+X103+Y103</f>
        <v>24</v>
      </c>
      <c r="AA103" s="23"/>
    </row>
    <row r="104" spans="1:27" ht="41.25" customHeight="1">
      <c r="A104" s="122"/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3"/>
      <c r="P104" s="123"/>
      <c r="Q104" s="122"/>
      <c r="R104" s="243" t="s">
        <v>168</v>
      </c>
      <c r="S104" s="219" t="s">
        <v>12</v>
      </c>
      <c r="T104" s="244">
        <v>1</v>
      </c>
      <c r="U104" s="244">
        <v>1</v>
      </c>
      <c r="V104" s="244">
        <v>1</v>
      </c>
      <c r="W104" s="244">
        <v>1</v>
      </c>
      <c r="X104" s="244">
        <v>1</v>
      </c>
      <c r="Y104" s="244">
        <v>1</v>
      </c>
      <c r="Z104" s="245"/>
      <c r="AA104" s="23"/>
    </row>
    <row r="105" spans="1:27" ht="18.5" customHeight="1">
      <c r="A105" s="122"/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3"/>
      <c r="P105" s="123"/>
      <c r="Q105" s="122"/>
      <c r="R105" s="246" t="s">
        <v>153</v>
      </c>
      <c r="S105" s="219" t="s">
        <v>22</v>
      </c>
      <c r="T105" s="237">
        <v>2</v>
      </c>
      <c r="U105" s="237">
        <v>2</v>
      </c>
      <c r="V105" s="237">
        <v>2</v>
      </c>
      <c r="W105" s="237">
        <v>2</v>
      </c>
      <c r="X105" s="237">
        <v>2</v>
      </c>
      <c r="Y105" s="237">
        <v>2</v>
      </c>
      <c r="Z105" s="236">
        <f>T105+U105+V105+W105+X105+Y105</f>
        <v>12</v>
      </c>
      <c r="AA105" s="23"/>
    </row>
    <row r="106" spans="1:27" ht="65.5">
      <c r="A106" s="122"/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3"/>
      <c r="P106" s="123"/>
      <c r="Q106" s="122"/>
      <c r="R106" s="243" t="s">
        <v>169</v>
      </c>
      <c r="S106" s="219" t="s">
        <v>12</v>
      </c>
      <c r="T106" s="244">
        <v>1</v>
      </c>
      <c r="U106" s="244">
        <v>1</v>
      </c>
      <c r="V106" s="244">
        <v>1</v>
      </c>
      <c r="W106" s="244">
        <v>1</v>
      </c>
      <c r="X106" s="244">
        <v>1</v>
      </c>
      <c r="Y106" s="244">
        <v>1</v>
      </c>
      <c r="Z106" s="245"/>
      <c r="AA106" s="23"/>
    </row>
    <row r="107" spans="1:27" ht="30" customHeight="1">
      <c r="A107" s="122"/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3"/>
      <c r="P107" s="123"/>
      <c r="Q107" s="122"/>
      <c r="R107" s="246" t="s">
        <v>155</v>
      </c>
      <c r="S107" s="245" t="s">
        <v>22</v>
      </c>
      <c r="T107" s="244">
        <v>2</v>
      </c>
      <c r="U107" s="244">
        <v>2</v>
      </c>
      <c r="V107" s="244">
        <v>2</v>
      </c>
      <c r="W107" s="244">
        <v>2</v>
      </c>
      <c r="X107" s="244">
        <v>2</v>
      </c>
      <c r="Y107" s="244">
        <v>2</v>
      </c>
      <c r="Z107" s="236">
        <f>T107+U107+V107+W107+X107+Y107</f>
        <v>12</v>
      </c>
      <c r="AA107" s="23"/>
    </row>
    <row r="108" spans="1:27" ht="27.75" customHeight="1">
      <c r="A108" s="122"/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3"/>
      <c r="P108" s="123"/>
      <c r="Q108" s="122"/>
      <c r="R108" s="246" t="s">
        <v>45</v>
      </c>
      <c r="S108" s="250" t="s">
        <v>23</v>
      </c>
      <c r="T108" s="251">
        <v>0</v>
      </c>
      <c r="U108" s="251">
        <v>0</v>
      </c>
      <c r="V108" s="251">
        <v>0</v>
      </c>
      <c r="W108" s="251">
        <v>0</v>
      </c>
      <c r="X108" s="251">
        <v>0</v>
      </c>
      <c r="Y108" s="251">
        <v>0</v>
      </c>
      <c r="Z108" s="245"/>
      <c r="AA108" s="23"/>
    </row>
    <row r="109" spans="1:27" ht="27.75" customHeight="1">
      <c r="A109" s="122"/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3"/>
      <c r="P109" s="123"/>
      <c r="Q109" s="122"/>
      <c r="R109" s="246" t="s">
        <v>156</v>
      </c>
      <c r="S109" s="247" t="s">
        <v>22</v>
      </c>
      <c r="T109" s="244">
        <v>95</v>
      </c>
      <c r="U109" s="244">
        <v>95</v>
      </c>
      <c r="V109" s="244">
        <v>100</v>
      </c>
      <c r="W109" s="244">
        <v>100</v>
      </c>
      <c r="X109" s="244">
        <v>105</v>
      </c>
      <c r="Y109" s="244">
        <v>105</v>
      </c>
      <c r="Z109" s="236">
        <f>T109+U109+V109+W109+X109+Y109</f>
        <v>600</v>
      </c>
      <c r="AA109" s="23"/>
    </row>
    <row r="110" spans="1:27" ht="33" customHeight="1">
      <c r="A110" s="122"/>
      <c r="B110" s="122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3"/>
      <c r="P110" s="123"/>
      <c r="Q110" s="122"/>
      <c r="R110" s="243" t="s">
        <v>150</v>
      </c>
      <c r="S110" s="219" t="s">
        <v>12</v>
      </c>
      <c r="T110" s="244">
        <v>1</v>
      </c>
      <c r="U110" s="244">
        <v>1</v>
      </c>
      <c r="V110" s="244">
        <v>1</v>
      </c>
      <c r="W110" s="244">
        <v>1</v>
      </c>
      <c r="X110" s="244">
        <v>1</v>
      </c>
      <c r="Y110" s="244">
        <v>1</v>
      </c>
      <c r="Z110" s="245"/>
      <c r="AA110" s="23"/>
    </row>
    <row r="111" spans="1:27" ht="21.5" customHeight="1">
      <c r="A111" s="122"/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3"/>
      <c r="P111" s="123"/>
      <c r="Q111" s="122"/>
      <c r="R111" s="246" t="s">
        <v>151</v>
      </c>
      <c r="S111" s="247" t="s">
        <v>22</v>
      </c>
      <c r="T111" s="244">
        <v>1</v>
      </c>
      <c r="U111" s="244">
        <v>1</v>
      </c>
      <c r="V111" s="244">
        <v>1</v>
      </c>
      <c r="W111" s="244">
        <v>1</v>
      </c>
      <c r="X111" s="244">
        <v>1</v>
      </c>
      <c r="Y111" s="244">
        <v>1</v>
      </c>
      <c r="Z111" s="247">
        <v>6</v>
      </c>
      <c r="AA111" s="23"/>
    </row>
    <row r="112" spans="1:27" ht="30" customHeight="1">
      <c r="A112" s="122"/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  <c r="O112" s="123"/>
      <c r="P112" s="123"/>
      <c r="Q112" s="122"/>
      <c r="R112" s="243" t="s">
        <v>152</v>
      </c>
      <c r="S112" s="219" t="s">
        <v>12</v>
      </c>
      <c r="T112" s="244">
        <v>1</v>
      </c>
      <c r="U112" s="244">
        <v>1</v>
      </c>
      <c r="V112" s="244">
        <v>1</v>
      </c>
      <c r="W112" s="244">
        <v>1</v>
      </c>
      <c r="X112" s="244">
        <v>1</v>
      </c>
      <c r="Y112" s="244">
        <v>1</v>
      </c>
      <c r="Z112" s="248"/>
      <c r="AA112" s="23"/>
    </row>
    <row r="113" spans="1:28" ht="20" customHeight="1">
      <c r="A113" s="122"/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3"/>
      <c r="P113" s="123"/>
      <c r="Q113" s="122"/>
      <c r="R113" s="246" t="s">
        <v>153</v>
      </c>
      <c r="S113" s="247" t="s">
        <v>22</v>
      </c>
      <c r="T113" s="244">
        <v>5</v>
      </c>
      <c r="U113" s="244">
        <v>5</v>
      </c>
      <c r="V113" s="244">
        <v>5</v>
      </c>
      <c r="W113" s="244">
        <v>5</v>
      </c>
      <c r="X113" s="244">
        <v>5</v>
      </c>
      <c r="Y113" s="244">
        <v>5</v>
      </c>
      <c r="Z113" s="244">
        <f>SUM(T113:Y113)</f>
        <v>30</v>
      </c>
      <c r="AA113" s="23"/>
    </row>
    <row r="114" spans="1:28" ht="44.25" customHeight="1">
      <c r="A114" s="122"/>
      <c r="B114" s="122"/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3"/>
      <c r="P114" s="123"/>
      <c r="Q114" s="122"/>
      <c r="R114" s="243" t="s">
        <v>154</v>
      </c>
      <c r="S114" s="219" t="s">
        <v>12</v>
      </c>
      <c r="T114" s="244">
        <v>1</v>
      </c>
      <c r="U114" s="244">
        <v>1</v>
      </c>
      <c r="V114" s="244">
        <v>1</v>
      </c>
      <c r="W114" s="244">
        <v>1</v>
      </c>
      <c r="X114" s="244">
        <v>1</v>
      </c>
      <c r="Y114" s="244">
        <v>1</v>
      </c>
      <c r="Z114" s="249"/>
      <c r="AA114" s="23"/>
    </row>
    <row r="115" spans="1:28" ht="22" customHeight="1">
      <c r="A115" s="122"/>
      <c r="B115" s="122"/>
      <c r="C115" s="122"/>
      <c r="D115" s="122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3"/>
      <c r="P115" s="123"/>
      <c r="Q115" s="122"/>
      <c r="R115" s="246" t="s">
        <v>155</v>
      </c>
      <c r="S115" s="247" t="s">
        <v>22</v>
      </c>
      <c r="T115" s="244">
        <v>4</v>
      </c>
      <c r="U115" s="244">
        <v>4</v>
      </c>
      <c r="V115" s="244">
        <v>4</v>
      </c>
      <c r="W115" s="244">
        <v>4</v>
      </c>
      <c r="X115" s="244">
        <v>4</v>
      </c>
      <c r="Y115" s="244">
        <v>4</v>
      </c>
      <c r="Z115" s="244">
        <f>SUM(T115:Y115)</f>
        <v>24</v>
      </c>
      <c r="AA115" s="23"/>
    </row>
    <row r="116" spans="1:28" s="36" customFormat="1" ht="36" customHeight="1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9"/>
      <c r="N116" s="70"/>
      <c r="O116" s="70"/>
      <c r="P116" s="70"/>
      <c r="Q116" s="71"/>
      <c r="R116" s="184" t="s">
        <v>83</v>
      </c>
      <c r="S116" s="192" t="s">
        <v>25</v>
      </c>
      <c r="T116" s="318">
        <f t="shared" ref="T116:Y116" si="7">T117</f>
        <v>10</v>
      </c>
      <c r="U116" s="318">
        <f t="shared" si="7"/>
        <v>10</v>
      </c>
      <c r="V116" s="318">
        <f t="shared" si="7"/>
        <v>10</v>
      </c>
      <c r="W116" s="318">
        <f t="shared" si="7"/>
        <v>10</v>
      </c>
      <c r="X116" s="318">
        <f t="shared" si="7"/>
        <v>10</v>
      </c>
      <c r="Y116" s="318">
        <f t="shared" si="7"/>
        <v>10</v>
      </c>
      <c r="Z116" s="319"/>
      <c r="AA116" s="34"/>
      <c r="AB116" s="35"/>
    </row>
    <row r="117" spans="1:28" ht="39" customHeight="1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7"/>
      <c r="N117" s="63"/>
      <c r="O117" s="63"/>
      <c r="P117" s="63"/>
      <c r="Q117" s="72"/>
      <c r="R117" s="186" t="s">
        <v>84</v>
      </c>
      <c r="S117" s="155" t="s">
        <v>25</v>
      </c>
      <c r="T117" s="196">
        <f t="shared" ref="T117:Y117" si="8">T119</f>
        <v>10</v>
      </c>
      <c r="U117" s="196">
        <f t="shared" si="8"/>
        <v>10</v>
      </c>
      <c r="V117" s="196">
        <f t="shared" si="8"/>
        <v>10</v>
      </c>
      <c r="W117" s="196">
        <f t="shared" si="8"/>
        <v>10</v>
      </c>
      <c r="X117" s="196">
        <f t="shared" si="8"/>
        <v>10</v>
      </c>
      <c r="Y117" s="196">
        <f t="shared" si="8"/>
        <v>10</v>
      </c>
      <c r="Z117" s="79"/>
      <c r="AA117" s="18"/>
    </row>
    <row r="118" spans="1:28" ht="33.5" customHeight="1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4"/>
      <c r="N118" s="73"/>
      <c r="O118" s="73"/>
      <c r="P118" s="73"/>
      <c r="Q118" s="75"/>
      <c r="R118" s="202" t="s">
        <v>101</v>
      </c>
      <c r="S118" s="220" t="s">
        <v>22</v>
      </c>
      <c r="T118" s="221">
        <v>4</v>
      </c>
      <c r="U118" s="221">
        <v>4</v>
      </c>
      <c r="V118" s="222">
        <v>4</v>
      </c>
      <c r="W118" s="223">
        <v>4</v>
      </c>
      <c r="X118" s="223">
        <v>4</v>
      </c>
      <c r="Y118" s="223">
        <v>4</v>
      </c>
      <c r="Z118" s="224">
        <f>T118+U118+V118+W118+X118+Y118</f>
        <v>24</v>
      </c>
      <c r="AA118" s="23"/>
    </row>
    <row r="119" spans="1:28" ht="45.75" customHeight="1">
      <c r="A119" s="193">
        <v>6</v>
      </c>
      <c r="B119" s="193">
        <v>0</v>
      </c>
      <c r="C119" s="193">
        <v>1</v>
      </c>
      <c r="D119" s="193">
        <v>0</v>
      </c>
      <c r="E119" s="193">
        <v>1</v>
      </c>
      <c r="F119" s="193">
        <v>1</v>
      </c>
      <c r="G119" s="193">
        <v>3</v>
      </c>
      <c r="H119" s="193">
        <v>1</v>
      </c>
      <c r="I119" s="193">
        <v>0</v>
      </c>
      <c r="J119" s="193">
        <v>4</v>
      </c>
      <c r="K119" s="193">
        <v>0</v>
      </c>
      <c r="L119" s="193">
        <v>1</v>
      </c>
      <c r="M119" s="194">
        <v>2</v>
      </c>
      <c r="N119" s="188">
        <v>0</v>
      </c>
      <c r="O119" s="188">
        <v>0</v>
      </c>
      <c r="P119" s="188">
        <v>4</v>
      </c>
      <c r="Q119" s="195" t="s">
        <v>54</v>
      </c>
      <c r="R119" s="173" t="s">
        <v>85</v>
      </c>
      <c r="S119" s="187" t="s">
        <v>79</v>
      </c>
      <c r="T119" s="166">
        <v>10</v>
      </c>
      <c r="U119" s="166">
        <v>10</v>
      </c>
      <c r="V119" s="167">
        <v>10</v>
      </c>
      <c r="W119" s="172">
        <v>10</v>
      </c>
      <c r="X119" s="172">
        <v>10</v>
      </c>
      <c r="Y119" s="172">
        <v>10</v>
      </c>
      <c r="Z119" s="83"/>
      <c r="AA119" s="23"/>
    </row>
    <row r="120" spans="1:28" ht="18" customHeight="1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2"/>
      <c r="N120" s="63"/>
      <c r="O120" s="63"/>
      <c r="P120" s="63"/>
      <c r="Q120" s="64"/>
      <c r="R120" s="202" t="s">
        <v>102</v>
      </c>
      <c r="S120" s="187" t="s">
        <v>22</v>
      </c>
      <c r="T120" s="170">
        <v>250</v>
      </c>
      <c r="U120" s="170">
        <v>250</v>
      </c>
      <c r="V120" s="170">
        <v>250</v>
      </c>
      <c r="W120" s="170">
        <v>250</v>
      </c>
      <c r="X120" s="170">
        <v>250</v>
      </c>
      <c r="Y120" s="170">
        <v>250</v>
      </c>
      <c r="Z120" s="225">
        <f>T120+U120+V120+W120+X120+Y120</f>
        <v>1500</v>
      </c>
      <c r="AA120" s="23"/>
    </row>
    <row r="121" spans="1:28" ht="68.25" customHeight="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2"/>
      <c r="N121" s="63"/>
      <c r="O121" s="63"/>
      <c r="P121" s="63"/>
      <c r="Q121" s="64"/>
      <c r="R121" s="173" t="s">
        <v>133</v>
      </c>
      <c r="S121" s="165" t="s">
        <v>12</v>
      </c>
      <c r="T121" s="170">
        <v>1</v>
      </c>
      <c r="U121" s="170">
        <v>1</v>
      </c>
      <c r="V121" s="170">
        <v>1</v>
      </c>
      <c r="W121" s="170">
        <v>1</v>
      </c>
      <c r="X121" s="170">
        <v>1</v>
      </c>
      <c r="Y121" s="170">
        <v>1</v>
      </c>
      <c r="Z121" s="225"/>
      <c r="AA121" s="23"/>
    </row>
    <row r="122" spans="1:28" ht="19.5" customHeight="1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2"/>
      <c r="N122" s="63"/>
      <c r="O122" s="63"/>
      <c r="P122" s="63"/>
      <c r="Q122" s="64"/>
      <c r="R122" s="202" t="s">
        <v>134</v>
      </c>
      <c r="S122" s="187" t="s">
        <v>22</v>
      </c>
      <c r="T122" s="170">
        <v>1</v>
      </c>
      <c r="U122" s="170">
        <v>1</v>
      </c>
      <c r="V122" s="170">
        <v>1</v>
      </c>
      <c r="W122" s="170">
        <v>1</v>
      </c>
      <c r="X122" s="170">
        <v>1</v>
      </c>
      <c r="Y122" s="170">
        <v>1</v>
      </c>
      <c r="Z122" s="225">
        <f>T122+U122+V122+W122+X122+Y122</f>
        <v>6</v>
      </c>
      <c r="AA122" s="23"/>
    </row>
    <row r="123" spans="1:28" ht="28.5" customHeight="1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2"/>
      <c r="N123" s="63"/>
      <c r="O123" s="63"/>
      <c r="P123" s="63"/>
      <c r="Q123" s="64"/>
      <c r="R123" s="186" t="s">
        <v>1</v>
      </c>
      <c r="S123" s="190" t="s">
        <v>23</v>
      </c>
      <c r="T123" s="191">
        <v>0</v>
      </c>
      <c r="U123" s="191">
        <v>0</v>
      </c>
      <c r="V123" s="191">
        <v>0</v>
      </c>
      <c r="W123" s="191">
        <v>0</v>
      </c>
      <c r="X123" s="191">
        <v>0</v>
      </c>
      <c r="Y123" s="191">
        <v>0</v>
      </c>
      <c r="Z123" s="242"/>
      <c r="AA123" s="18"/>
    </row>
    <row r="124" spans="1:28" ht="19" customHeight="1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2"/>
      <c r="N124" s="63"/>
      <c r="O124" s="63"/>
      <c r="P124" s="63"/>
      <c r="Q124" s="64"/>
      <c r="R124" s="202" t="s">
        <v>112</v>
      </c>
      <c r="S124" s="187" t="s">
        <v>22</v>
      </c>
      <c r="T124" s="170">
        <v>2</v>
      </c>
      <c r="U124" s="170">
        <v>2</v>
      </c>
      <c r="V124" s="170">
        <v>2</v>
      </c>
      <c r="W124" s="227">
        <v>2</v>
      </c>
      <c r="X124" s="227">
        <v>2</v>
      </c>
      <c r="Y124" s="227">
        <v>2</v>
      </c>
      <c r="Z124" s="225">
        <f>T124+U124+V124+W124+X124+Y124</f>
        <v>12</v>
      </c>
      <c r="AA124" s="23"/>
    </row>
    <row r="125" spans="1:28" ht="82.5" customHeight="1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2"/>
      <c r="N125" s="63"/>
      <c r="O125" s="63"/>
      <c r="P125" s="63"/>
      <c r="Q125" s="64"/>
      <c r="R125" s="197" t="s">
        <v>135</v>
      </c>
      <c r="S125" s="165" t="s">
        <v>12</v>
      </c>
      <c r="T125" s="170">
        <v>1</v>
      </c>
      <c r="U125" s="170">
        <v>1</v>
      </c>
      <c r="V125" s="170">
        <v>1</v>
      </c>
      <c r="W125" s="170">
        <v>1</v>
      </c>
      <c r="X125" s="170">
        <v>1</v>
      </c>
      <c r="Y125" s="170">
        <v>1</v>
      </c>
      <c r="Z125" s="225"/>
      <c r="AA125" s="23"/>
    </row>
    <row r="126" spans="1:28" ht="37.5" customHeight="1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2"/>
      <c r="N126" s="63"/>
      <c r="O126" s="63"/>
      <c r="P126" s="63"/>
      <c r="Q126" s="64"/>
      <c r="R126" s="202" t="s">
        <v>136</v>
      </c>
      <c r="S126" s="187" t="s">
        <v>21</v>
      </c>
      <c r="T126" s="166">
        <v>100</v>
      </c>
      <c r="U126" s="166">
        <v>100</v>
      </c>
      <c r="V126" s="167">
        <v>100</v>
      </c>
      <c r="W126" s="172">
        <v>100</v>
      </c>
      <c r="X126" s="172">
        <v>100</v>
      </c>
      <c r="Y126" s="172">
        <v>100</v>
      </c>
      <c r="Z126" s="198">
        <v>100</v>
      </c>
      <c r="AA126" s="23"/>
    </row>
    <row r="127" spans="1:28" ht="60" customHeight="1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7"/>
      <c r="N127" s="63"/>
      <c r="O127" s="63"/>
      <c r="P127" s="63"/>
      <c r="Q127" s="65"/>
      <c r="R127" s="197" t="s">
        <v>137</v>
      </c>
      <c r="S127" s="165" t="s">
        <v>12</v>
      </c>
      <c r="T127" s="170">
        <v>1</v>
      </c>
      <c r="U127" s="170">
        <v>1</v>
      </c>
      <c r="V127" s="170">
        <v>1</v>
      </c>
      <c r="W127" s="227">
        <v>1</v>
      </c>
      <c r="X127" s="227">
        <v>1</v>
      </c>
      <c r="Y127" s="227">
        <v>1</v>
      </c>
      <c r="Z127" s="225"/>
      <c r="AA127" s="23"/>
    </row>
    <row r="128" spans="1:28" ht="26.25" customHeight="1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4"/>
      <c r="N128" s="73"/>
      <c r="O128" s="73"/>
      <c r="P128" s="73"/>
      <c r="Q128" s="75"/>
      <c r="R128" s="202" t="s">
        <v>138</v>
      </c>
      <c r="S128" s="187" t="s">
        <v>21</v>
      </c>
      <c r="T128" s="166">
        <v>100</v>
      </c>
      <c r="U128" s="166">
        <v>100</v>
      </c>
      <c r="V128" s="167">
        <v>100</v>
      </c>
      <c r="W128" s="172">
        <v>100</v>
      </c>
      <c r="X128" s="172">
        <v>100</v>
      </c>
      <c r="Y128" s="172">
        <v>100</v>
      </c>
      <c r="Z128" s="198">
        <v>100</v>
      </c>
      <c r="AA128" s="23"/>
    </row>
    <row r="129" spans="1:27" ht="38.25" customHeight="1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184" t="s">
        <v>41</v>
      </c>
      <c r="S129" s="185" t="s">
        <v>25</v>
      </c>
      <c r="T129" s="185">
        <f t="shared" ref="T129:Y129" si="9">T130+T138+T144+T150+T156</f>
        <v>11898.8</v>
      </c>
      <c r="U129" s="286">
        <f t="shared" si="9"/>
        <v>10719</v>
      </c>
      <c r="V129" s="286">
        <f t="shared" si="9"/>
        <v>10719</v>
      </c>
      <c r="W129" s="286">
        <f t="shared" si="9"/>
        <v>10719</v>
      </c>
      <c r="X129" s="286">
        <f t="shared" si="9"/>
        <v>10719</v>
      </c>
      <c r="Y129" s="286">
        <f t="shared" si="9"/>
        <v>10719</v>
      </c>
      <c r="Z129" s="125"/>
      <c r="AA129" s="18"/>
    </row>
    <row r="130" spans="1:27" ht="69.75" customHeight="1">
      <c r="A130" s="77"/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126"/>
      <c r="N130" s="63"/>
      <c r="O130" s="63"/>
      <c r="P130" s="63"/>
      <c r="Q130" s="72"/>
      <c r="R130" s="186" t="s">
        <v>175</v>
      </c>
      <c r="S130" s="190" t="s">
        <v>25</v>
      </c>
      <c r="T130" s="191">
        <f t="shared" ref="T130:Y130" si="10">T132</f>
        <v>2338.1</v>
      </c>
      <c r="U130" s="191">
        <f t="shared" si="10"/>
        <v>2338.1</v>
      </c>
      <c r="V130" s="191">
        <f>V132</f>
        <v>2338.1</v>
      </c>
      <c r="W130" s="191">
        <f t="shared" si="10"/>
        <v>2338.1</v>
      </c>
      <c r="X130" s="191">
        <f t="shared" si="10"/>
        <v>2338.1</v>
      </c>
      <c r="Y130" s="191">
        <f t="shared" si="10"/>
        <v>2338.1</v>
      </c>
      <c r="Z130" s="124"/>
      <c r="AA130" s="18"/>
    </row>
    <row r="131" spans="1:27" ht="42.75" customHeight="1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4"/>
      <c r="N131" s="73"/>
      <c r="O131" s="73"/>
      <c r="P131" s="73"/>
      <c r="Q131" s="75"/>
      <c r="R131" s="202" t="s">
        <v>140</v>
      </c>
      <c r="S131" s="187" t="s">
        <v>21</v>
      </c>
      <c r="T131" s="167">
        <v>100</v>
      </c>
      <c r="U131" s="167">
        <v>100</v>
      </c>
      <c r="V131" s="167">
        <v>100</v>
      </c>
      <c r="W131" s="167">
        <v>100</v>
      </c>
      <c r="X131" s="167">
        <v>100</v>
      </c>
      <c r="Y131" s="167">
        <v>100</v>
      </c>
      <c r="Z131" s="241">
        <v>100</v>
      </c>
      <c r="AA131" s="23"/>
    </row>
    <row r="132" spans="1:27" ht="34.5" customHeight="1">
      <c r="A132" s="238">
        <v>6</v>
      </c>
      <c r="B132" s="238">
        <v>0</v>
      </c>
      <c r="C132" s="238">
        <v>1</v>
      </c>
      <c r="D132" s="238">
        <v>0</v>
      </c>
      <c r="E132" s="238">
        <v>3</v>
      </c>
      <c r="F132" s="238">
        <v>0</v>
      </c>
      <c r="G132" s="238">
        <v>4</v>
      </c>
      <c r="H132" s="238">
        <v>1</v>
      </c>
      <c r="I132" s="238">
        <v>0</v>
      </c>
      <c r="J132" s="238">
        <v>5</v>
      </c>
      <c r="K132" s="238">
        <v>0</v>
      </c>
      <c r="L132" s="238">
        <v>1</v>
      </c>
      <c r="M132" s="239">
        <v>5</v>
      </c>
      <c r="N132" s="188">
        <v>9</v>
      </c>
      <c r="O132" s="188">
        <v>3</v>
      </c>
      <c r="P132" s="188">
        <v>0</v>
      </c>
      <c r="Q132" s="240">
        <v>2</v>
      </c>
      <c r="R132" s="173" t="s">
        <v>139</v>
      </c>
      <c r="S132" s="187" t="s">
        <v>5</v>
      </c>
      <c r="T132" s="167">
        <v>2338.1</v>
      </c>
      <c r="U132" s="167">
        <v>2338.1</v>
      </c>
      <c r="V132" s="167">
        <v>2338.1</v>
      </c>
      <c r="W132" s="167">
        <v>2338.1</v>
      </c>
      <c r="X132" s="167">
        <v>2338.1</v>
      </c>
      <c r="Y132" s="167">
        <v>2338.1</v>
      </c>
      <c r="Z132" s="83"/>
      <c r="AA132" s="23"/>
    </row>
    <row r="133" spans="1:27" ht="21.5" customHeight="1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2"/>
      <c r="N133" s="63"/>
      <c r="O133" s="63"/>
      <c r="P133" s="63"/>
      <c r="Q133" s="64"/>
      <c r="R133" s="202" t="s">
        <v>141</v>
      </c>
      <c r="S133" s="187" t="s">
        <v>22</v>
      </c>
      <c r="T133" s="170">
        <v>2500</v>
      </c>
      <c r="U133" s="170">
        <v>2500</v>
      </c>
      <c r="V133" s="170">
        <v>2500</v>
      </c>
      <c r="W133" s="227">
        <v>2500</v>
      </c>
      <c r="X133" s="227">
        <v>2500</v>
      </c>
      <c r="Y133" s="227">
        <v>2500</v>
      </c>
      <c r="Z133" s="236">
        <f>T133+U133+V133+W133+X133+Y133</f>
        <v>15000</v>
      </c>
      <c r="AA133" s="23"/>
    </row>
    <row r="134" spans="1:27" ht="63.75" customHeight="1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2"/>
      <c r="N134" s="63"/>
      <c r="O134" s="63"/>
      <c r="P134" s="63"/>
      <c r="Q134" s="64"/>
      <c r="R134" s="173" t="s">
        <v>142</v>
      </c>
      <c r="S134" s="219" t="s">
        <v>12</v>
      </c>
      <c r="T134" s="170">
        <v>1</v>
      </c>
      <c r="U134" s="170">
        <v>1</v>
      </c>
      <c r="V134" s="170">
        <v>1</v>
      </c>
      <c r="W134" s="170">
        <v>1</v>
      </c>
      <c r="X134" s="170">
        <v>1</v>
      </c>
      <c r="Y134" s="170">
        <v>1</v>
      </c>
      <c r="Z134" s="236"/>
      <c r="AA134" s="23"/>
    </row>
    <row r="135" spans="1:27" ht="25" customHeight="1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2"/>
      <c r="N135" s="63"/>
      <c r="O135" s="63"/>
      <c r="P135" s="63"/>
      <c r="Q135" s="64"/>
      <c r="R135" s="202" t="s">
        <v>143</v>
      </c>
      <c r="S135" s="187" t="s">
        <v>22</v>
      </c>
      <c r="T135" s="170">
        <v>3000</v>
      </c>
      <c r="U135" s="170">
        <v>3000</v>
      </c>
      <c r="V135" s="170">
        <v>3000</v>
      </c>
      <c r="W135" s="170">
        <v>3000</v>
      </c>
      <c r="X135" s="170">
        <v>3000</v>
      </c>
      <c r="Y135" s="170">
        <v>3000</v>
      </c>
      <c r="Z135" s="236">
        <f>T135+U135+V135+W135+X135+Y135</f>
        <v>18000</v>
      </c>
      <c r="AA135" s="23"/>
    </row>
    <row r="136" spans="1:27" ht="48.75" customHeight="1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2"/>
      <c r="N136" s="63"/>
      <c r="O136" s="63"/>
      <c r="P136" s="63"/>
      <c r="Q136" s="64"/>
      <c r="R136" s="173" t="s">
        <v>144</v>
      </c>
      <c r="S136" s="219" t="s">
        <v>12</v>
      </c>
      <c r="T136" s="170">
        <v>1</v>
      </c>
      <c r="U136" s="170">
        <v>1</v>
      </c>
      <c r="V136" s="170">
        <v>1</v>
      </c>
      <c r="W136" s="170">
        <v>1</v>
      </c>
      <c r="X136" s="170">
        <v>1</v>
      </c>
      <c r="Y136" s="170">
        <v>1</v>
      </c>
      <c r="Z136" s="236"/>
      <c r="AA136" s="23"/>
    </row>
    <row r="137" spans="1:27" ht="33" customHeight="1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7"/>
      <c r="N137" s="87"/>
      <c r="O137" s="87"/>
      <c r="P137" s="63"/>
      <c r="Q137" s="64"/>
      <c r="R137" s="202" t="s">
        <v>145</v>
      </c>
      <c r="S137" s="187" t="s">
        <v>22</v>
      </c>
      <c r="T137" s="170">
        <v>5000</v>
      </c>
      <c r="U137" s="170">
        <v>5000</v>
      </c>
      <c r="V137" s="170">
        <v>5000</v>
      </c>
      <c r="W137" s="170">
        <v>5000</v>
      </c>
      <c r="X137" s="170">
        <v>5000</v>
      </c>
      <c r="Y137" s="170">
        <v>5000</v>
      </c>
      <c r="Z137" s="236">
        <f>T137+U137+V137+W137+X137+Y137</f>
        <v>30000</v>
      </c>
      <c r="AA137" s="23"/>
    </row>
    <row r="138" spans="1:27" ht="33" customHeight="1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127"/>
      <c r="N138" s="63"/>
      <c r="O138" s="63"/>
      <c r="P138" s="63"/>
      <c r="Q138" s="128"/>
      <c r="R138" s="186" t="s">
        <v>6</v>
      </c>
      <c r="S138" s="190" t="s">
        <v>23</v>
      </c>
      <c r="T138" s="191">
        <f t="shared" ref="T138:Y138" si="11">T140</f>
        <v>470</v>
      </c>
      <c r="U138" s="191">
        <f t="shared" si="11"/>
        <v>473.4</v>
      </c>
      <c r="V138" s="191">
        <f t="shared" si="11"/>
        <v>473.4</v>
      </c>
      <c r="W138" s="191">
        <f t="shared" si="11"/>
        <v>473.4</v>
      </c>
      <c r="X138" s="191">
        <f t="shared" si="11"/>
        <v>473.4</v>
      </c>
      <c r="Y138" s="191">
        <f t="shared" si="11"/>
        <v>473.4</v>
      </c>
      <c r="Z138" s="242"/>
      <c r="AA138" s="18"/>
    </row>
    <row r="139" spans="1:27" ht="30.75" customHeight="1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4"/>
      <c r="N139" s="73"/>
      <c r="O139" s="73"/>
      <c r="P139" s="73"/>
      <c r="Q139" s="75"/>
      <c r="R139" s="202" t="s">
        <v>146</v>
      </c>
      <c r="S139" s="187" t="s">
        <v>21</v>
      </c>
      <c r="T139" s="167">
        <v>95</v>
      </c>
      <c r="U139" s="167">
        <v>95</v>
      </c>
      <c r="V139" s="167">
        <v>95</v>
      </c>
      <c r="W139" s="189">
        <v>95</v>
      </c>
      <c r="X139" s="189">
        <v>95</v>
      </c>
      <c r="Y139" s="189">
        <v>95</v>
      </c>
      <c r="Z139" s="241">
        <v>95</v>
      </c>
      <c r="AA139" s="23"/>
    </row>
    <row r="140" spans="1:27" ht="57" customHeight="1">
      <c r="A140" s="238">
        <v>6</v>
      </c>
      <c r="B140" s="238">
        <v>0</v>
      </c>
      <c r="C140" s="238">
        <v>1</v>
      </c>
      <c r="D140" s="238">
        <v>0</v>
      </c>
      <c r="E140" s="238">
        <v>1</v>
      </c>
      <c r="F140" s="238">
        <v>1</v>
      </c>
      <c r="G140" s="238">
        <v>3</v>
      </c>
      <c r="H140" s="238">
        <v>1</v>
      </c>
      <c r="I140" s="238">
        <v>0</v>
      </c>
      <c r="J140" s="238">
        <v>5</v>
      </c>
      <c r="K140" s="238">
        <v>0</v>
      </c>
      <c r="L140" s="238">
        <v>2</v>
      </c>
      <c r="M140" s="239">
        <v>1</v>
      </c>
      <c r="N140" s="188">
        <v>0</v>
      </c>
      <c r="O140" s="188">
        <v>5</v>
      </c>
      <c r="P140" s="188">
        <v>4</v>
      </c>
      <c r="Q140" s="240">
        <v>0</v>
      </c>
      <c r="R140" s="173" t="s">
        <v>147</v>
      </c>
      <c r="S140" s="187" t="s">
        <v>25</v>
      </c>
      <c r="T140" s="167">
        <v>470</v>
      </c>
      <c r="U140" s="167">
        <v>473.4</v>
      </c>
      <c r="V140" s="167">
        <v>473.4</v>
      </c>
      <c r="W140" s="189">
        <v>473.4</v>
      </c>
      <c r="X140" s="189">
        <v>473.4</v>
      </c>
      <c r="Y140" s="189">
        <v>473.4</v>
      </c>
      <c r="Z140" s="83"/>
      <c r="AA140" s="23"/>
    </row>
    <row r="141" spans="1:27" ht="29" customHeight="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2"/>
      <c r="N141" s="63"/>
      <c r="O141" s="63"/>
      <c r="P141" s="63"/>
      <c r="Q141" s="64"/>
      <c r="R141" s="202" t="s">
        <v>148</v>
      </c>
      <c r="S141" s="187" t="s">
        <v>22</v>
      </c>
      <c r="T141" s="170">
        <v>50</v>
      </c>
      <c r="U141" s="170">
        <v>50</v>
      </c>
      <c r="V141" s="170">
        <v>50</v>
      </c>
      <c r="W141" s="170">
        <v>50</v>
      </c>
      <c r="X141" s="227">
        <v>50</v>
      </c>
      <c r="Y141" s="227">
        <v>50</v>
      </c>
      <c r="Z141" s="236">
        <f>T141+U141+V141+W141+X141+Y141</f>
        <v>300</v>
      </c>
      <c r="AA141" s="23"/>
    </row>
    <row r="142" spans="1:27" ht="39.5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2"/>
      <c r="N142" s="63"/>
      <c r="O142" s="63"/>
      <c r="P142" s="63"/>
      <c r="Q142" s="64"/>
      <c r="R142" s="282" t="s">
        <v>191</v>
      </c>
      <c r="S142" s="219" t="s">
        <v>12</v>
      </c>
      <c r="T142" s="170">
        <v>1</v>
      </c>
      <c r="U142" s="170">
        <v>1</v>
      </c>
      <c r="V142" s="170">
        <v>1</v>
      </c>
      <c r="W142" s="170">
        <v>1</v>
      </c>
      <c r="X142" s="170">
        <v>1</v>
      </c>
      <c r="Y142" s="170">
        <v>1</v>
      </c>
      <c r="Z142" s="236"/>
      <c r="AA142" s="23"/>
    </row>
    <row r="143" spans="1:27" ht="21" customHeight="1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2"/>
      <c r="N143" s="63"/>
      <c r="O143" s="63"/>
      <c r="P143" s="63"/>
      <c r="Q143" s="64"/>
      <c r="R143" s="202" t="s">
        <v>192</v>
      </c>
      <c r="S143" s="187" t="s">
        <v>21</v>
      </c>
      <c r="T143" s="167">
        <v>100</v>
      </c>
      <c r="U143" s="167">
        <v>100</v>
      </c>
      <c r="V143" s="167">
        <v>100</v>
      </c>
      <c r="W143" s="167">
        <v>100</v>
      </c>
      <c r="X143" s="167">
        <v>100</v>
      </c>
      <c r="Y143" s="167">
        <v>100</v>
      </c>
      <c r="Z143" s="241">
        <v>100</v>
      </c>
      <c r="AA143" s="23"/>
    </row>
    <row r="144" spans="1:27" ht="33" customHeight="1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7"/>
      <c r="N144" s="63"/>
      <c r="O144" s="63"/>
      <c r="P144" s="63"/>
      <c r="Q144" s="65"/>
      <c r="R144" s="186" t="s">
        <v>7</v>
      </c>
      <c r="S144" s="190" t="s">
        <v>23</v>
      </c>
      <c r="T144" s="191">
        <f t="shared" ref="T144:Y144" si="12">T146</f>
        <v>1062</v>
      </c>
      <c r="U144" s="191">
        <f t="shared" si="12"/>
        <v>1072</v>
      </c>
      <c r="V144" s="191">
        <f t="shared" si="12"/>
        <v>1072</v>
      </c>
      <c r="W144" s="191">
        <f t="shared" si="12"/>
        <v>1072</v>
      </c>
      <c r="X144" s="191">
        <f t="shared" si="12"/>
        <v>1072</v>
      </c>
      <c r="Y144" s="191">
        <f t="shared" si="12"/>
        <v>1072</v>
      </c>
      <c r="Z144" s="124"/>
      <c r="AA144" s="18"/>
    </row>
    <row r="145" spans="1:27" ht="25.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80"/>
      <c r="N145" s="10"/>
      <c r="O145" s="10"/>
      <c r="P145" s="10"/>
      <c r="Q145" s="81"/>
      <c r="R145" s="202" t="s">
        <v>149</v>
      </c>
      <c r="S145" s="199" t="s">
        <v>4</v>
      </c>
      <c r="T145" s="317">
        <v>3</v>
      </c>
      <c r="U145" s="317">
        <v>3</v>
      </c>
      <c r="V145" s="317">
        <v>3</v>
      </c>
      <c r="W145" s="317">
        <v>3</v>
      </c>
      <c r="X145" s="317">
        <v>3</v>
      </c>
      <c r="Y145" s="317">
        <v>3</v>
      </c>
      <c r="Z145" s="336">
        <v>3</v>
      </c>
      <c r="AA145" s="23"/>
    </row>
    <row r="146" spans="1:27" ht="47.25" customHeight="1">
      <c r="A146" s="238">
        <v>6</v>
      </c>
      <c r="B146" s="238">
        <v>0</v>
      </c>
      <c r="C146" s="238">
        <v>1</v>
      </c>
      <c r="D146" s="238">
        <v>0</v>
      </c>
      <c r="E146" s="238">
        <v>1</v>
      </c>
      <c r="F146" s="238">
        <v>0</v>
      </c>
      <c r="G146" s="238">
        <v>4</v>
      </c>
      <c r="H146" s="238">
        <v>1</v>
      </c>
      <c r="I146" s="238">
        <v>0</v>
      </c>
      <c r="J146" s="238">
        <v>5</v>
      </c>
      <c r="K146" s="238">
        <v>0</v>
      </c>
      <c r="L146" s="238">
        <v>3</v>
      </c>
      <c r="M146" s="239">
        <v>1</v>
      </c>
      <c r="N146" s="188">
        <v>0</v>
      </c>
      <c r="O146" s="188">
        <v>5</v>
      </c>
      <c r="P146" s="188">
        <v>1</v>
      </c>
      <c r="Q146" s="240">
        <v>0</v>
      </c>
      <c r="R146" s="173" t="s">
        <v>179</v>
      </c>
      <c r="S146" s="279" t="s">
        <v>25</v>
      </c>
      <c r="T146" s="280">
        <v>1062</v>
      </c>
      <c r="U146" s="280">
        <v>1072</v>
      </c>
      <c r="V146" s="280">
        <v>1072</v>
      </c>
      <c r="W146" s="281">
        <v>1072</v>
      </c>
      <c r="X146" s="281">
        <v>1072</v>
      </c>
      <c r="Y146" s="281">
        <v>1072</v>
      </c>
      <c r="Z146" s="83"/>
      <c r="AA146" s="23"/>
    </row>
    <row r="147" spans="1:27" ht="31.5" customHeight="1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2"/>
      <c r="N147" s="63"/>
      <c r="O147" s="63"/>
      <c r="P147" s="63"/>
      <c r="Q147" s="64"/>
      <c r="R147" s="201" t="s">
        <v>180</v>
      </c>
      <c r="S147" s="187" t="s">
        <v>21</v>
      </c>
      <c r="T147" s="167">
        <v>100</v>
      </c>
      <c r="U147" s="167">
        <v>100</v>
      </c>
      <c r="V147" s="167">
        <v>100</v>
      </c>
      <c r="W147" s="167">
        <v>100</v>
      </c>
      <c r="X147" s="167">
        <v>100</v>
      </c>
      <c r="Y147" s="167">
        <v>100</v>
      </c>
      <c r="Z147" s="241">
        <v>100</v>
      </c>
      <c r="AA147" s="23"/>
    </row>
    <row r="148" spans="1:27" ht="31.5" customHeight="1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2"/>
      <c r="N148" s="63"/>
      <c r="O148" s="63"/>
      <c r="P148" s="63"/>
      <c r="Q148" s="64"/>
      <c r="R148" s="282" t="s">
        <v>181</v>
      </c>
      <c r="S148" s="219" t="s">
        <v>12</v>
      </c>
      <c r="T148" s="170">
        <v>1</v>
      </c>
      <c r="U148" s="170">
        <v>1</v>
      </c>
      <c r="V148" s="170">
        <v>1</v>
      </c>
      <c r="W148" s="170">
        <v>1</v>
      </c>
      <c r="X148" s="170">
        <v>1</v>
      </c>
      <c r="Y148" s="170">
        <v>1</v>
      </c>
      <c r="Z148" s="236"/>
      <c r="AA148" s="23"/>
    </row>
    <row r="149" spans="1:27" ht="31.5" customHeight="1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2"/>
      <c r="N149" s="63"/>
      <c r="O149" s="63"/>
      <c r="P149" s="63"/>
      <c r="Q149" s="64"/>
      <c r="R149" s="202" t="s">
        <v>8</v>
      </c>
      <c r="S149" s="187" t="s">
        <v>21</v>
      </c>
      <c r="T149" s="167">
        <v>100</v>
      </c>
      <c r="U149" s="167">
        <v>100</v>
      </c>
      <c r="V149" s="167">
        <v>100</v>
      </c>
      <c r="W149" s="167">
        <v>100</v>
      </c>
      <c r="X149" s="167">
        <v>100</v>
      </c>
      <c r="Y149" s="167">
        <v>100</v>
      </c>
      <c r="Z149" s="241">
        <v>100</v>
      </c>
      <c r="AA149" s="23"/>
    </row>
    <row r="150" spans="1:27" ht="43.5" customHeight="1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2"/>
      <c r="N150" s="63"/>
      <c r="O150" s="63"/>
      <c r="P150" s="63"/>
      <c r="Q150" s="64"/>
      <c r="R150" s="186" t="s">
        <v>40</v>
      </c>
      <c r="S150" s="190" t="s">
        <v>25</v>
      </c>
      <c r="T150" s="191">
        <f t="shared" ref="T150:Y150" si="13">T154</f>
        <v>14.3</v>
      </c>
      <c r="U150" s="191">
        <f t="shared" si="13"/>
        <v>12.8</v>
      </c>
      <c r="V150" s="191">
        <f t="shared" si="13"/>
        <v>12.8</v>
      </c>
      <c r="W150" s="191">
        <f t="shared" si="13"/>
        <v>12.8</v>
      </c>
      <c r="X150" s="191">
        <f t="shared" si="13"/>
        <v>12.8</v>
      </c>
      <c r="Y150" s="191">
        <f t="shared" si="13"/>
        <v>12.8</v>
      </c>
      <c r="Z150" s="124"/>
      <c r="AA150" s="18"/>
    </row>
    <row r="151" spans="1:27" ht="32.25" customHeight="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2"/>
      <c r="N151" s="63"/>
      <c r="O151" s="63"/>
      <c r="P151" s="63"/>
      <c r="Q151" s="64"/>
      <c r="R151" s="202" t="s">
        <v>182</v>
      </c>
      <c r="S151" s="187" t="s">
        <v>21</v>
      </c>
      <c r="T151" s="167">
        <v>100</v>
      </c>
      <c r="U151" s="167">
        <v>100</v>
      </c>
      <c r="V151" s="167">
        <v>100</v>
      </c>
      <c r="W151" s="167">
        <v>100</v>
      </c>
      <c r="X151" s="167">
        <v>100</v>
      </c>
      <c r="Y151" s="167">
        <v>100</v>
      </c>
      <c r="Z151" s="241">
        <v>100</v>
      </c>
      <c r="AA151" s="23"/>
    </row>
    <row r="152" spans="1:27" ht="47.25" customHeight="1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7"/>
      <c r="N152" s="63"/>
      <c r="O152" s="63"/>
      <c r="P152" s="63"/>
      <c r="Q152" s="65"/>
      <c r="R152" s="282" t="s">
        <v>183</v>
      </c>
      <c r="S152" s="219" t="s">
        <v>12</v>
      </c>
      <c r="T152" s="170">
        <v>1</v>
      </c>
      <c r="U152" s="170">
        <v>1</v>
      </c>
      <c r="V152" s="170">
        <v>1</v>
      </c>
      <c r="W152" s="170">
        <v>1</v>
      </c>
      <c r="X152" s="170">
        <v>1</v>
      </c>
      <c r="Y152" s="170">
        <v>1</v>
      </c>
      <c r="Z152" s="236"/>
      <c r="AA152" s="23"/>
    </row>
    <row r="153" spans="1:27" ht="30.75" customHeight="1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4"/>
      <c r="N153" s="73"/>
      <c r="O153" s="73"/>
      <c r="P153" s="73"/>
      <c r="Q153" s="75"/>
      <c r="R153" s="202" t="s">
        <v>184</v>
      </c>
      <c r="S153" s="187" t="s">
        <v>21</v>
      </c>
      <c r="T153" s="167">
        <v>100</v>
      </c>
      <c r="U153" s="167">
        <v>100</v>
      </c>
      <c r="V153" s="167">
        <v>100</v>
      </c>
      <c r="W153" s="167">
        <v>100</v>
      </c>
      <c r="X153" s="167">
        <v>100</v>
      </c>
      <c r="Y153" s="167">
        <v>100</v>
      </c>
      <c r="Z153" s="241">
        <v>100</v>
      </c>
      <c r="AA153" s="23"/>
    </row>
    <row r="154" spans="1:27" ht="59.25" customHeight="1">
      <c r="A154" s="238">
        <v>6</v>
      </c>
      <c r="B154" s="238">
        <v>0</v>
      </c>
      <c r="C154" s="238">
        <v>1</v>
      </c>
      <c r="D154" s="238">
        <v>0</v>
      </c>
      <c r="E154" s="238">
        <v>1</v>
      </c>
      <c r="F154" s="238">
        <v>0</v>
      </c>
      <c r="G154" s="238">
        <v>5</v>
      </c>
      <c r="H154" s="238">
        <v>1</v>
      </c>
      <c r="I154" s="238">
        <v>0</v>
      </c>
      <c r="J154" s="238">
        <v>5</v>
      </c>
      <c r="K154" s="238">
        <v>0</v>
      </c>
      <c r="L154" s="238">
        <v>4</v>
      </c>
      <c r="M154" s="239">
        <v>5</v>
      </c>
      <c r="N154" s="188">
        <v>1</v>
      </c>
      <c r="O154" s="188">
        <v>2</v>
      </c>
      <c r="P154" s="188">
        <v>0</v>
      </c>
      <c r="Q154" s="240">
        <v>0</v>
      </c>
      <c r="R154" s="173" t="s">
        <v>185</v>
      </c>
      <c r="S154" s="187" t="s">
        <v>25</v>
      </c>
      <c r="T154" s="167">
        <v>14.3</v>
      </c>
      <c r="U154" s="167">
        <v>12.8</v>
      </c>
      <c r="V154" s="167">
        <v>12.8</v>
      </c>
      <c r="W154" s="189">
        <v>12.8</v>
      </c>
      <c r="X154" s="189">
        <v>12.8</v>
      </c>
      <c r="Y154" s="189">
        <v>12.8</v>
      </c>
      <c r="Z154" s="83"/>
      <c r="AA154" s="23"/>
    </row>
    <row r="155" spans="1:27" ht="44.25" customHeight="1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2"/>
      <c r="N155" s="63"/>
      <c r="O155" s="63"/>
      <c r="P155" s="63"/>
      <c r="Q155" s="64"/>
      <c r="R155" s="202" t="s">
        <v>186</v>
      </c>
      <c r="S155" s="187" t="s">
        <v>21</v>
      </c>
      <c r="T155" s="167">
        <v>100</v>
      </c>
      <c r="U155" s="167">
        <v>100</v>
      </c>
      <c r="V155" s="167">
        <v>100</v>
      </c>
      <c r="W155" s="167">
        <v>100</v>
      </c>
      <c r="X155" s="167">
        <v>100</v>
      </c>
      <c r="Y155" s="167">
        <v>100</v>
      </c>
      <c r="Z155" s="241">
        <v>100</v>
      </c>
      <c r="AA155" s="23"/>
    </row>
    <row r="156" spans="1:27" ht="54.75" customHeight="1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7"/>
      <c r="N156" s="63"/>
      <c r="O156" s="63"/>
      <c r="P156" s="63"/>
      <c r="Q156" s="65"/>
      <c r="R156" s="186" t="s">
        <v>61</v>
      </c>
      <c r="S156" s="190" t="s">
        <v>23</v>
      </c>
      <c r="T156" s="191">
        <f t="shared" ref="T156:Y156" si="14">T158+T160</f>
        <v>8014.4</v>
      </c>
      <c r="U156" s="191">
        <f t="shared" si="14"/>
        <v>6822.7</v>
      </c>
      <c r="V156" s="191">
        <f t="shared" si="14"/>
        <v>6822.7</v>
      </c>
      <c r="W156" s="191">
        <f t="shared" si="14"/>
        <v>6822.7</v>
      </c>
      <c r="X156" s="191">
        <f t="shared" si="14"/>
        <v>6822.7</v>
      </c>
      <c r="Y156" s="191">
        <f t="shared" si="14"/>
        <v>6822.7</v>
      </c>
      <c r="Z156" s="118"/>
      <c r="AA156" s="18"/>
    </row>
    <row r="157" spans="1:27" ht="24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80"/>
      <c r="N157" s="10"/>
      <c r="O157" s="10"/>
      <c r="P157" s="10"/>
      <c r="Q157" s="81"/>
      <c r="R157" s="202" t="s">
        <v>189</v>
      </c>
      <c r="S157" s="187" t="s">
        <v>22</v>
      </c>
      <c r="T157" s="170">
        <v>3</v>
      </c>
      <c r="U157" s="170">
        <v>3</v>
      </c>
      <c r="V157" s="170">
        <v>3</v>
      </c>
      <c r="W157" s="227">
        <v>3</v>
      </c>
      <c r="X157" s="227">
        <v>3</v>
      </c>
      <c r="Y157" s="227">
        <v>3</v>
      </c>
      <c r="Z157" s="236">
        <f>T157+U157+V157+W157+X157+Y157</f>
        <v>18</v>
      </c>
      <c r="AA157" s="23"/>
    </row>
    <row r="158" spans="1:27" ht="55.5" customHeight="1">
      <c r="A158" s="283">
        <v>6</v>
      </c>
      <c r="B158" s="283">
        <v>0</v>
      </c>
      <c r="C158" s="283">
        <v>1</v>
      </c>
      <c r="D158" s="283">
        <v>1</v>
      </c>
      <c r="E158" s="283">
        <v>0</v>
      </c>
      <c r="F158" s="283">
        <v>0</v>
      </c>
      <c r="G158" s="283">
        <v>4</v>
      </c>
      <c r="H158" s="283">
        <v>1</v>
      </c>
      <c r="I158" s="283">
        <v>0</v>
      </c>
      <c r="J158" s="283">
        <v>5</v>
      </c>
      <c r="K158" s="283">
        <v>0</v>
      </c>
      <c r="L158" s="283">
        <v>5</v>
      </c>
      <c r="M158" s="284">
        <v>1</v>
      </c>
      <c r="N158" s="188">
        <v>0</v>
      </c>
      <c r="O158" s="188">
        <v>8</v>
      </c>
      <c r="P158" s="188">
        <v>2</v>
      </c>
      <c r="Q158" s="285">
        <v>0</v>
      </c>
      <c r="R158" s="282" t="s">
        <v>187</v>
      </c>
      <c r="S158" s="187" t="s">
        <v>25</v>
      </c>
      <c r="T158" s="167">
        <v>3329.6</v>
      </c>
      <c r="U158" s="167">
        <v>2219.6999999999998</v>
      </c>
      <c r="V158" s="167">
        <v>2219.6999999999998</v>
      </c>
      <c r="W158" s="189">
        <v>2219.6999999999998</v>
      </c>
      <c r="X158" s="189">
        <v>2219.6999999999998</v>
      </c>
      <c r="Y158" s="189">
        <v>2219.6999999999998</v>
      </c>
      <c r="Z158" s="83"/>
      <c r="AA158" s="23"/>
    </row>
    <row r="159" spans="1:27" ht="28.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80"/>
      <c r="N159" s="10"/>
      <c r="O159" s="10"/>
      <c r="P159" s="10"/>
      <c r="Q159" s="81"/>
      <c r="R159" s="202" t="s">
        <v>188</v>
      </c>
      <c r="S159" s="187" t="s">
        <v>22</v>
      </c>
      <c r="T159" s="170">
        <v>3</v>
      </c>
      <c r="U159" s="170">
        <v>3</v>
      </c>
      <c r="V159" s="170">
        <v>3</v>
      </c>
      <c r="W159" s="227">
        <v>3</v>
      </c>
      <c r="X159" s="227">
        <v>3</v>
      </c>
      <c r="Y159" s="227">
        <v>3</v>
      </c>
      <c r="Z159" s="236">
        <f>T159+U159+V159+W159+X159+Y159</f>
        <v>18</v>
      </c>
      <c r="AA159" s="23"/>
    </row>
    <row r="160" spans="1:27" ht="52.5" customHeight="1">
      <c r="A160" s="199">
        <v>6</v>
      </c>
      <c r="B160" s="199">
        <v>0</v>
      </c>
      <c r="C160" s="199">
        <v>1</v>
      </c>
      <c r="D160" s="199">
        <v>1</v>
      </c>
      <c r="E160" s="199">
        <v>0</v>
      </c>
      <c r="F160" s="199">
        <v>0</v>
      </c>
      <c r="G160" s="199">
        <v>4</v>
      </c>
      <c r="H160" s="199">
        <v>1</v>
      </c>
      <c r="I160" s="199">
        <v>0</v>
      </c>
      <c r="J160" s="199">
        <v>5</v>
      </c>
      <c r="K160" s="199">
        <v>0</v>
      </c>
      <c r="L160" s="199">
        <v>5</v>
      </c>
      <c r="M160" s="199" t="s">
        <v>56</v>
      </c>
      <c r="N160" s="199">
        <v>0</v>
      </c>
      <c r="O160" s="199">
        <v>8</v>
      </c>
      <c r="P160" s="199">
        <v>2</v>
      </c>
      <c r="Q160" s="199">
        <v>0</v>
      </c>
      <c r="R160" s="282" t="s">
        <v>190</v>
      </c>
      <c r="S160" s="187" t="s">
        <v>25</v>
      </c>
      <c r="T160" s="167">
        <v>4684.8</v>
      </c>
      <c r="U160" s="167">
        <v>4603</v>
      </c>
      <c r="V160" s="167">
        <v>4603</v>
      </c>
      <c r="W160" s="167">
        <v>4603</v>
      </c>
      <c r="X160" s="167">
        <v>4603</v>
      </c>
      <c r="Y160" s="167">
        <v>4603</v>
      </c>
      <c r="Z160" s="119"/>
      <c r="AA160" s="23"/>
    </row>
    <row r="161" spans="1:28" ht="28.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202" t="s">
        <v>188</v>
      </c>
      <c r="S161" s="187" t="s">
        <v>22</v>
      </c>
      <c r="T161" s="170">
        <v>3</v>
      </c>
      <c r="U161" s="170">
        <v>3</v>
      </c>
      <c r="V161" s="170">
        <v>3</v>
      </c>
      <c r="W161" s="227">
        <v>3</v>
      </c>
      <c r="X161" s="227">
        <v>3</v>
      </c>
      <c r="Y161" s="227">
        <v>3</v>
      </c>
      <c r="Z161" s="236">
        <f>T161+U161+V161+W161+X161+Y161</f>
        <v>18</v>
      </c>
      <c r="AA161" s="23"/>
    </row>
    <row r="162" spans="1:28" s="36" customFormat="1" ht="52.5" customHeight="1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9"/>
      <c r="N162" s="70"/>
      <c r="O162" s="70"/>
      <c r="P162" s="71"/>
      <c r="Q162" s="76"/>
      <c r="R162" s="184" t="s">
        <v>86</v>
      </c>
      <c r="S162" s="287" t="s">
        <v>25</v>
      </c>
      <c r="T162" s="302">
        <f t="shared" ref="T162:Y162" si="15">T163+T174</f>
        <v>4223.8</v>
      </c>
      <c r="U162" s="302">
        <f t="shared" si="15"/>
        <v>3899.8</v>
      </c>
      <c r="V162" s="302">
        <f t="shared" si="15"/>
        <v>3899.8</v>
      </c>
      <c r="W162" s="302">
        <f t="shared" si="15"/>
        <v>3899.8</v>
      </c>
      <c r="X162" s="302">
        <f t="shared" si="15"/>
        <v>3899.8</v>
      </c>
      <c r="Y162" s="302">
        <f t="shared" si="15"/>
        <v>3899.8</v>
      </c>
      <c r="Z162" s="130"/>
      <c r="AA162" s="34"/>
      <c r="AB162" s="35"/>
    </row>
    <row r="163" spans="1:28" ht="45" customHeight="1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2"/>
      <c r="N163" s="63"/>
      <c r="O163" s="63"/>
      <c r="P163" s="63"/>
      <c r="Q163" s="64"/>
      <c r="R163" s="186" t="s">
        <v>170</v>
      </c>
      <c r="S163" s="190" t="s">
        <v>25</v>
      </c>
      <c r="T163" s="191">
        <v>0</v>
      </c>
      <c r="U163" s="191">
        <v>0</v>
      </c>
      <c r="V163" s="191">
        <v>0</v>
      </c>
      <c r="W163" s="191">
        <v>0</v>
      </c>
      <c r="X163" s="191">
        <v>0</v>
      </c>
      <c r="Y163" s="191">
        <v>0</v>
      </c>
      <c r="Z163" s="118"/>
      <c r="AA163" s="18"/>
    </row>
    <row r="164" spans="1:28" ht="29.25" customHeight="1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2"/>
      <c r="N164" s="63"/>
      <c r="O164" s="63"/>
      <c r="P164" s="63"/>
      <c r="Q164" s="64"/>
      <c r="R164" s="202" t="s">
        <v>216</v>
      </c>
      <c r="S164" s="187" t="s">
        <v>4</v>
      </c>
      <c r="T164" s="170">
        <v>83</v>
      </c>
      <c r="U164" s="170">
        <v>83</v>
      </c>
      <c r="V164" s="170">
        <v>83</v>
      </c>
      <c r="W164" s="170">
        <v>83</v>
      </c>
      <c r="X164" s="170">
        <v>83</v>
      </c>
      <c r="Y164" s="170">
        <v>83</v>
      </c>
      <c r="Z164" s="225">
        <v>83</v>
      </c>
      <c r="AA164" s="23"/>
    </row>
    <row r="165" spans="1:28" ht="27" customHeight="1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2"/>
      <c r="N165" s="63"/>
      <c r="O165" s="63"/>
      <c r="P165" s="63"/>
      <c r="Q165" s="64"/>
      <c r="R165" s="202" t="s">
        <v>215</v>
      </c>
      <c r="S165" s="187" t="s">
        <v>21</v>
      </c>
      <c r="T165" s="166">
        <v>90</v>
      </c>
      <c r="U165" s="166">
        <v>91</v>
      </c>
      <c r="V165" s="167">
        <v>92</v>
      </c>
      <c r="W165" s="172">
        <v>93</v>
      </c>
      <c r="X165" s="172">
        <v>94</v>
      </c>
      <c r="Y165" s="172">
        <v>95</v>
      </c>
      <c r="Z165" s="198">
        <v>95</v>
      </c>
      <c r="AA165" s="23"/>
    </row>
    <row r="166" spans="1:28" ht="39.75" customHeight="1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2"/>
      <c r="N166" s="63"/>
      <c r="O166" s="63"/>
      <c r="P166" s="63"/>
      <c r="Q166" s="64"/>
      <c r="R166" s="173" t="s">
        <v>207</v>
      </c>
      <c r="S166" s="165" t="s">
        <v>12</v>
      </c>
      <c r="T166" s="170">
        <v>1</v>
      </c>
      <c r="U166" s="170">
        <v>1</v>
      </c>
      <c r="V166" s="170">
        <v>1</v>
      </c>
      <c r="W166" s="170">
        <v>1</v>
      </c>
      <c r="X166" s="170">
        <v>1</v>
      </c>
      <c r="Y166" s="170">
        <v>1</v>
      </c>
      <c r="Z166" s="225"/>
      <c r="AA166" s="23"/>
    </row>
    <row r="167" spans="1:28" ht="32.25" customHeight="1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2"/>
      <c r="N167" s="63"/>
      <c r="O167" s="63"/>
      <c r="P167" s="63"/>
      <c r="Q167" s="64"/>
      <c r="R167" s="202" t="s">
        <v>208</v>
      </c>
      <c r="S167" s="187" t="s">
        <v>21</v>
      </c>
      <c r="T167" s="166">
        <v>100</v>
      </c>
      <c r="U167" s="166">
        <v>100</v>
      </c>
      <c r="V167" s="167">
        <v>100</v>
      </c>
      <c r="W167" s="166">
        <v>100</v>
      </c>
      <c r="X167" s="166">
        <v>100</v>
      </c>
      <c r="Y167" s="166">
        <v>100</v>
      </c>
      <c r="Z167" s="198">
        <v>100</v>
      </c>
      <c r="AA167" s="23"/>
    </row>
    <row r="168" spans="1:28" ht="44.25" customHeight="1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2"/>
      <c r="N168" s="63"/>
      <c r="O168" s="63"/>
      <c r="P168" s="63"/>
      <c r="Q168" s="64"/>
      <c r="R168" s="173" t="s">
        <v>209</v>
      </c>
      <c r="S168" s="165" t="s">
        <v>12</v>
      </c>
      <c r="T168" s="170">
        <v>1</v>
      </c>
      <c r="U168" s="170">
        <v>1</v>
      </c>
      <c r="V168" s="170">
        <v>1</v>
      </c>
      <c r="W168" s="170">
        <v>1</v>
      </c>
      <c r="X168" s="170">
        <v>1</v>
      </c>
      <c r="Y168" s="170">
        <v>1</v>
      </c>
      <c r="Z168" s="225"/>
      <c r="AA168" s="23"/>
    </row>
    <row r="169" spans="1:28" ht="46.5" customHeight="1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2"/>
      <c r="N169" s="63"/>
      <c r="O169" s="63"/>
      <c r="P169" s="63"/>
      <c r="Q169" s="64"/>
      <c r="R169" s="202" t="s">
        <v>210</v>
      </c>
      <c r="S169" s="187" t="s">
        <v>4</v>
      </c>
      <c r="T169" s="170">
        <v>3</v>
      </c>
      <c r="U169" s="170">
        <v>3</v>
      </c>
      <c r="V169" s="170">
        <v>3</v>
      </c>
      <c r="W169" s="170">
        <v>3</v>
      </c>
      <c r="X169" s="170">
        <v>3</v>
      </c>
      <c r="Y169" s="170">
        <v>3</v>
      </c>
      <c r="Z169" s="225">
        <f>T169+U169+V169+W169+X169+Y169</f>
        <v>18</v>
      </c>
      <c r="AA169" s="23"/>
    </row>
    <row r="170" spans="1:28" ht="26.5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2"/>
      <c r="N170" s="63"/>
      <c r="O170" s="63"/>
      <c r="P170" s="63"/>
      <c r="Q170" s="64"/>
      <c r="R170" s="173" t="s">
        <v>211</v>
      </c>
      <c r="S170" s="165" t="s">
        <v>12</v>
      </c>
      <c r="T170" s="170">
        <v>1</v>
      </c>
      <c r="U170" s="170">
        <v>1</v>
      </c>
      <c r="V170" s="170">
        <v>1</v>
      </c>
      <c r="W170" s="227">
        <v>1</v>
      </c>
      <c r="X170" s="227">
        <v>1</v>
      </c>
      <c r="Y170" s="227">
        <v>1</v>
      </c>
      <c r="Z170" s="225"/>
      <c r="AA170" s="23"/>
    </row>
    <row r="171" spans="1:28" ht="46.5" customHeight="1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2"/>
      <c r="N171" s="63"/>
      <c r="O171" s="63"/>
      <c r="P171" s="63"/>
      <c r="Q171" s="64"/>
      <c r="R171" s="202" t="s">
        <v>212</v>
      </c>
      <c r="S171" s="187" t="s">
        <v>21</v>
      </c>
      <c r="T171" s="166">
        <v>100</v>
      </c>
      <c r="U171" s="166">
        <v>100</v>
      </c>
      <c r="V171" s="167">
        <v>100</v>
      </c>
      <c r="W171" s="172">
        <v>100</v>
      </c>
      <c r="X171" s="172">
        <v>100</v>
      </c>
      <c r="Y171" s="172">
        <v>100</v>
      </c>
      <c r="Z171" s="198">
        <v>100</v>
      </c>
      <c r="AA171" s="23"/>
    </row>
    <row r="172" spans="1:28" ht="32.25" customHeight="1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2"/>
      <c r="N172" s="63"/>
      <c r="O172" s="63"/>
      <c r="P172" s="63"/>
      <c r="Q172" s="64"/>
      <c r="R172" s="173" t="s">
        <v>213</v>
      </c>
      <c r="S172" s="165" t="s">
        <v>12</v>
      </c>
      <c r="T172" s="170">
        <v>1</v>
      </c>
      <c r="U172" s="170">
        <v>1</v>
      </c>
      <c r="V172" s="170">
        <v>1</v>
      </c>
      <c r="W172" s="170">
        <v>1</v>
      </c>
      <c r="X172" s="170">
        <v>1</v>
      </c>
      <c r="Y172" s="170">
        <v>1</v>
      </c>
      <c r="Z172" s="225"/>
      <c r="AA172" s="23"/>
    </row>
    <row r="173" spans="1:28" ht="30.75" customHeight="1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2"/>
      <c r="N173" s="63"/>
      <c r="O173" s="63"/>
      <c r="P173" s="63"/>
      <c r="Q173" s="64"/>
      <c r="R173" s="202" t="s">
        <v>214</v>
      </c>
      <c r="S173" s="187" t="s">
        <v>4</v>
      </c>
      <c r="T173" s="170">
        <v>20</v>
      </c>
      <c r="U173" s="170">
        <v>21</v>
      </c>
      <c r="V173" s="170">
        <v>22</v>
      </c>
      <c r="W173" s="227">
        <v>23</v>
      </c>
      <c r="X173" s="227">
        <v>24</v>
      </c>
      <c r="Y173" s="227">
        <v>25</v>
      </c>
      <c r="Z173" s="236">
        <f>T173+U173+V173+W173+X173+Y173</f>
        <v>135</v>
      </c>
      <c r="AA173" s="23"/>
    </row>
    <row r="174" spans="1:28" ht="44.25" customHeight="1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2"/>
      <c r="N174" s="63"/>
      <c r="O174" s="63"/>
      <c r="P174" s="63"/>
      <c r="Q174" s="64"/>
      <c r="R174" s="186" t="s">
        <v>87</v>
      </c>
      <c r="S174" s="190" t="s">
        <v>25</v>
      </c>
      <c r="T174" s="191">
        <f t="shared" ref="T174:Y174" si="16">T176+T178+T182+T184+T186+T188+T180+T190</f>
        <v>4223.8</v>
      </c>
      <c r="U174" s="191">
        <f t="shared" si="16"/>
        <v>3899.8</v>
      </c>
      <c r="V174" s="191">
        <f t="shared" si="16"/>
        <v>3899.8</v>
      </c>
      <c r="W174" s="191">
        <f t="shared" si="16"/>
        <v>3899.8</v>
      </c>
      <c r="X174" s="191">
        <f t="shared" si="16"/>
        <v>3899.8</v>
      </c>
      <c r="Y174" s="191">
        <f t="shared" si="16"/>
        <v>3899.8</v>
      </c>
      <c r="Z174" s="124"/>
      <c r="AA174" s="18"/>
    </row>
    <row r="175" spans="1:28" ht="57.75" customHeight="1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7"/>
      <c r="N175" s="63"/>
      <c r="O175" s="63"/>
      <c r="P175" s="63"/>
      <c r="Q175" s="65"/>
      <c r="R175" s="202" t="s">
        <v>193</v>
      </c>
      <c r="S175" s="187" t="s">
        <v>21</v>
      </c>
      <c r="T175" s="166">
        <v>75</v>
      </c>
      <c r="U175" s="166">
        <v>75</v>
      </c>
      <c r="V175" s="167">
        <v>75</v>
      </c>
      <c r="W175" s="172">
        <v>75</v>
      </c>
      <c r="X175" s="172">
        <v>75</v>
      </c>
      <c r="Y175" s="172">
        <v>75</v>
      </c>
      <c r="Z175" s="198">
        <v>75</v>
      </c>
      <c r="AA175" s="23"/>
    </row>
    <row r="176" spans="1:28" ht="39" customHeight="1">
      <c r="A176" s="288">
        <v>6</v>
      </c>
      <c r="B176" s="288">
        <v>0</v>
      </c>
      <c r="C176" s="288">
        <v>1</v>
      </c>
      <c r="D176" s="288">
        <v>0</v>
      </c>
      <c r="E176" s="288">
        <v>1</v>
      </c>
      <c r="F176" s="288">
        <v>1</v>
      </c>
      <c r="G176" s="288">
        <v>3</v>
      </c>
      <c r="H176" s="288">
        <v>1</v>
      </c>
      <c r="I176" s="288">
        <v>0</v>
      </c>
      <c r="J176" s="288">
        <v>6</v>
      </c>
      <c r="K176" s="288">
        <v>0</v>
      </c>
      <c r="L176" s="288">
        <v>2</v>
      </c>
      <c r="M176" s="289">
        <v>2</v>
      </c>
      <c r="N176" s="188">
        <v>0</v>
      </c>
      <c r="O176" s="188">
        <v>0</v>
      </c>
      <c r="P176" s="188">
        <v>5</v>
      </c>
      <c r="Q176" s="290" t="s">
        <v>54</v>
      </c>
      <c r="R176" s="197" t="s">
        <v>194</v>
      </c>
      <c r="S176" s="187" t="s">
        <v>25</v>
      </c>
      <c r="T176" s="166">
        <v>75</v>
      </c>
      <c r="U176" s="166">
        <v>75</v>
      </c>
      <c r="V176" s="166">
        <v>75</v>
      </c>
      <c r="W176" s="166">
        <v>75</v>
      </c>
      <c r="X176" s="166">
        <v>75</v>
      </c>
      <c r="Y176" s="166">
        <v>75</v>
      </c>
      <c r="Z176" s="83"/>
      <c r="AA176" s="23"/>
    </row>
    <row r="177" spans="1:28" ht="32" customHeight="1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2"/>
      <c r="N177" s="63"/>
      <c r="O177" s="63"/>
      <c r="P177" s="63"/>
      <c r="Q177" s="64"/>
      <c r="R177" s="202" t="s">
        <v>195</v>
      </c>
      <c r="S177" s="187" t="s">
        <v>22</v>
      </c>
      <c r="T177" s="170">
        <v>4</v>
      </c>
      <c r="U177" s="170">
        <v>4</v>
      </c>
      <c r="V177" s="170">
        <v>4</v>
      </c>
      <c r="W177" s="170">
        <v>4</v>
      </c>
      <c r="X177" s="170">
        <v>4</v>
      </c>
      <c r="Y177" s="170">
        <v>4</v>
      </c>
      <c r="Z177" s="236">
        <f>T177+U177+V177+W177+X177+Y177</f>
        <v>24</v>
      </c>
      <c r="AA177" s="23"/>
    </row>
    <row r="178" spans="1:28" ht="31" customHeight="1">
      <c r="A178" s="288">
        <v>6</v>
      </c>
      <c r="B178" s="288">
        <v>0</v>
      </c>
      <c r="C178" s="288">
        <v>1</v>
      </c>
      <c r="D178" s="288">
        <v>0</v>
      </c>
      <c r="E178" s="288">
        <v>1</v>
      </c>
      <c r="F178" s="288">
        <v>1</v>
      </c>
      <c r="G178" s="288">
        <v>3</v>
      </c>
      <c r="H178" s="288">
        <v>1</v>
      </c>
      <c r="I178" s="288">
        <v>0</v>
      </c>
      <c r="J178" s="288">
        <v>6</v>
      </c>
      <c r="K178" s="288">
        <v>0</v>
      </c>
      <c r="L178" s="288">
        <v>2</v>
      </c>
      <c r="M178" s="289">
        <v>2</v>
      </c>
      <c r="N178" s="188">
        <v>0</v>
      </c>
      <c r="O178" s="188">
        <v>0</v>
      </c>
      <c r="P178" s="188">
        <v>6</v>
      </c>
      <c r="Q178" s="290" t="s">
        <v>54</v>
      </c>
      <c r="R178" s="197" t="s">
        <v>196</v>
      </c>
      <c r="S178" s="187" t="s">
        <v>79</v>
      </c>
      <c r="T178" s="166">
        <v>1000</v>
      </c>
      <c r="U178" s="166">
        <v>1000</v>
      </c>
      <c r="V178" s="167">
        <v>1000</v>
      </c>
      <c r="W178" s="166">
        <v>1000</v>
      </c>
      <c r="X178" s="166">
        <v>1000</v>
      </c>
      <c r="Y178" s="166">
        <v>1000</v>
      </c>
      <c r="Z178" s="198"/>
      <c r="AA178" s="23"/>
    </row>
    <row r="179" spans="1:28" ht="22" customHeight="1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2"/>
      <c r="N179" s="63"/>
      <c r="O179" s="63"/>
      <c r="P179" s="63"/>
      <c r="Q179" s="64"/>
      <c r="R179" s="202" t="s">
        <v>112</v>
      </c>
      <c r="S179" s="187" t="s">
        <v>22</v>
      </c>
      <c r="T179" s="170">
        <v>10</v>
      </c>
      <c r="U179" s="170">
        <v>10</v>
      </c>
      <c r="V179" s="170">
        <v>10</v>
      </c>
      <c r="W179" s="170">
        <v>10</v>
      </c>
      <c r="X179" s="170">
        <v>10</v>
      </c>
      <c r="Y179" s="170">
        <v>10</v>
      </c>
      <c r="Z179" s="236">
        <f>T179+U179+V179+W179+X179+Y179</f>
        <v>60</v>
      </c>
      <c r="AA179" s="23"/>
    </row>
    <row r="180" spans="1:28" s="133" customFormat="1" ht="30" customHeight="1">
      <c r="A180" s="299">
        <v>6</v>
      </c>
      <c r="B180" s="299">
        <v>0</v>
      </c>
      <c r="C180" s="299">
        <v>1</v>
      </c>
      <c r="D180" s="299">
        <v>0</v>
      </c>
      <c r="E180" s="299">
        <v>1</v>
      </c>
      <c r="F180" s="299">
        <v>1</v>
      </c>
      <c r="G180" s="299">
        <v>3</v>
      </c>
      <c r="H180" s="299">
        <v>1</v>
      </c>
      <c r="I180" s="299">
        <v>0</v>
      </c>
      <c r="J180" s="299">
        <v>6</v>
      </c>
      <c r="K180" s="299">
        <v>0</v>
      </c>
      <c r="L180" s="299">
        <v>2</v>
      </c>
      <c r="M180" s="300">
        <v>2</v>
      </c>
      <c r="N180" s="188">
        <v>0</v>
      </c>
      <c r="O180" s="188">
        <v>6</v>
      </c>
      <c r="P180" s="188">
        <v>0</v>
      </c>
      <c r="Q180" s="301" t="s">
        <v>54</v>
      </c>
      <c r="R180" s="282" t="s">
        <v>206</v>
      </c>
      <c r="S180" s="187" t="s">
        <v>79</v>
      </c>
      <c r="T180" s="167">
        <v>1754.4</v>
      </c>
      <c r="U180" s="167">
        <v>1754.4</v>
      </c>
      <c r="V180" s="167">
        <v>1754.4</v>
      </c>
      <c r="W180" s="167">
        <v>1754.4</v>
      </c>
      <c r="X180" s="167">
        <v>1754.4</v>
      </c>
      <c r="Y180" s="167">
        <v>1754.4</v>
      </c>
      <c r="Z180" s="241"/>
      <c r="AA180" s="131"/>
      <c r="AB180" s="132"/>
    </row>
    <row r="181" spans="1:28" s="133" customFormat="1" ht="21" customHeight="1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2"/>
      <c r="N181" s="63"/>
      <c r="O181" s="63"/>
      <c r="P181" s="63"/>
      <c r="Q181" s="64"/>
      <c r="R181" s="202" t="s">
        <v>42</v>
      </c>
      <c r="S181" s="187" t="s">
        <v>22</v>
      </c>
      <c r="T181" s="170">
        <v>10</v>
      </c>
      <c r="U181" s="170">
        <v>10</v>
      </c>
      <c r="V181" s="170">
        <v>10</v>
      </c>
      <c r="W181" s="170">
        <v>10</v>
      </c>
      <c r="X181" s="170">
        <v>10</v>
      </c>
      <c r="Y181" s="170">
        <v>10</v>
      </c>
      <c r="Z181" s="236">
        <f>T181+U181+V181+W181+X181+Y181</f>
        <v>60</v>
      </c>
      <c r="AA181" s="131"/>
      <c r="AB181" s="132"/>
    </row>
    <row r="182" spans="1:28" ht="55.5" customHeight="1">
      <c r="A182" s="288">
        <v>6</v>
      </c>
      <c r="B182" s="288">
        <v>0</v>
      </c>
      <c r="C182" s="288">
        <v>1</v>
      </c>
      <c r="D182" s="288">
        <v>0</v>
      </c>
      <c r="E182" s="288">
        <v>1</v>
      </c>
      <c r="F182" s="288">
        <v>1</v>
      </c>
      <c r="G182" s="288">
        <v>3</v>
      </c>
      <c r="H182" s="288">
        <v>1</v>
      </c>
      <c r="I182" s="288">
        <v>0</v>
      </c>
      <c r="J182" s="288">
        <v>6</v>
      </c>
      <c r="K182" s="288">
        <v>0</v>
      </c>
      <c r="L182" s="288">
        <v>2</v>
      </c>
      <c r="M182" s="289">
        <v>2</v>
      </c>
      <c r="N182" s="188">
        <v>0</v>
      </c>
      <c r="O182" s="188">
        <v>0</v>
      </c>
      <c r="P182" s="188">
        <v>7</v>
      </c>
      <c r="Q182" s="290" t="s">
        <v>54</v>
      </c>
      <c r="R182" s="291" t="s">
        <v>197</v>
      </c>
      <c r="S182" s="292" t="s">
        <v>25</v>
      </c>
      <c r="T182" s="293">
        <v>250</v>
      </c>
      <c r="U182" s="166">
        <v>250</v>
      </c>
      <c r="V182" s="167">
        <v>250</v>
      </c>
      <c r="W182" s="172">
        <v>250</v>
      </c>
      <c r="X182" s="172">
        <v>250</v>
      </c>
      <c r="Y182" s="172">
        <v>250</v>
      </c>
      <c r="Z182" s="83"/>
      <c r="AA182" s="23"/>
    </row>
    <row r="183" spans="1:28" ht="25" customHeight="1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2"/>
      <c r="N183" s="63"/>
      <c r="O183" s="63"/>
      <c r="P183" s="63"/>
      <c r="Q183" s="64"/>
      <c r="R183" s="202" t="s">
        <v>198</v>
      </c>
      <c r="S183" s="187" t="s">
        <v>22</v>
      </c>
      <c r="T183" s="170">
        <v>10</v>
      </c>
      <c r="U183" s="170">
        <v>10</v>
      </c>
      <c r="V183" s="170">
        <v>10</v>
      </c>
      <c r="W183" s="170">
        <v>10</v>
      </c>
      <c r="X183" s="170">
        <v>10</v>
      </c>
      <c r="Y183" s="170">
        <v>10</v>
      </c>
      <c r="Z183" s="236">
        <f>T183+U183+V183+W183+X183+Y183</f>
        <v>60</v>
      </c>
      <c r="AA183" s="23"/>
    </row>
    <row r="184" spans="1:28" ht="41" customHeight="1">
      <c r="A184" s="288">
        <v>6</v>
      </c>
      <c r="B184" s="288">
        <v>0</v>
      </c>
      <c r="C184" s="288">
        <v>1</v>
      </c>
      <c r="D184" s="288">
        <v>0</v>
      </c>
      <c r="E184" s="288">
        <v>1</v>
      </c>
      <c r="F184" s="288">
        <v>1</v>
      </c>
      <c r="G184" s="288">
        <v>3</v>
      </c>
      <c r="H184" s="288">
        <v>1</v>
      </c>
      <c r="I184" s="288">
        <v>0</v>
      </c>
      <c r="J184" s="288">
        <v>6</v>
      </c>
      <c r="K184" s="288">
        <v>0</v>
      </c>
      <c r="L184" s="288">
        <v>2</v>
      </c>
      <c r="M184" s="289">
        <v>2</v>
      </c>
      <c r="N184" s="188">
        <v>0</v>
      </c>
      <c r="O184" s="188">
        <v>0</v>
      </c>
      <c r="P184" s="188">
        <v>8</v>
      </c>
      <c r="Q184" s="290" t="s">
        <v>54</v>
      </c>
      <c r="R184" s="291" t="s">
        <v>199</v>
      </c>
      <c r="S184" s="292" t="s">
        <v>25</v>
      </c>
      <c r="T184" s="166">
        <v>111</v>
      </c>
      <c r="U184" s="166">
        <v>111</v>
      </c>
      <c r="V184" s="167">
        <v>111</v>
      </c>
      <c r="W184" s="294">
        <v>111</v>
      </c>
      <c r="X184" s="294">
        <v>111</v>
      </c>
      <c r="Y184" s="294">
        <v>111</v>
      </c>
      <c r="Z184" s="134"/>
      <c r="AA184" s="23"/>
    </row>
    <row r="185" spans="1:28" ht="17.5" customHeight="1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2"/>
      <c r="N185" s="63"/>
      <c r="O185" s="63"/>
      <c r="P185" s="63"/>
      <c r="Q185" s="64"/>
      <c r="R185" s="295" t="s">
        <v>112</v>
      </c>
      <c r="S185" s="187" t="s">
        <v>22</v>
      </c>
      <c r="T185" s="296">
        <v>10</v>
      </c>
      <c r="U185" s="296">
        <v>10</v>
      </c>
      <c r="V185" s="170">
        <v>10</v>
      </c>
      <c r="W185" s="297">
        <v>10</v>
      </c>
      <c r="X185" s="297">
        <v>10</v>
      </c>
      <c r="Y185" s="297">
        <v>10</v>
      </c>
      <c r="Z185" s="298">
        <f>T185+U185+V185+W185+X185+Y185</f>
        <v>60</v>
      </c>
      <c r="AA185" s="23"/>
    </row>
    <row r="186" spans="1:28" ht="37.5" customHeight="1">
      <c r="A186" s="288">
        <v>6</v>
      </c>
      <c r="B186" s="288">
        <v>0</v>
      </c>
      <c r="C186" s="288">
        <v>1</v>
      </c>
      <c r="D186" s="288">
        <v>0</v>
      </c>
      <c r="E186" s="288">
        <v>1</v>
      </c>
      <c r="F186" s="288">
        <v>1</v>
      </c>
      <c r="G186" s="288">
        <v>3</v>
      </c>
      <c r="H186" s="288">
        <v>1</v>
      </c>
      <c r="I186" s="288">
        <v>0</v>
      </c>
      <c r="J186" s="288">
        <v>6</v>
      </c>
      <c r="K186" s="288">
        <v>0</v>
      </c>
      <c r="L186" s="288">
        <v>2</v>
      </c>
      <c r="M186" s="289">
        <v>2</v>
      </c>
      <c r="N186" s="188">
        <v>0</v>
      </c>
      <c r="O186" s="188">
        <v>0</v>
      </c>
      <c r="P186" s="188">
        <v>9</v>
      </c>
      <c r="Q186" s="290" t="s">
        <v>54</v>
      </c>
      <c r="R186" s="291" t="s">
        <v>200</v>
      </c>
      <c r="S186" s="292" t="s">
        <v>25</v>
      </c>
      <c r="T186" s="166">
        <v>324</v>
      </c>
      <c r="U186" s="167">
        <v>0</v>
      </c>
      <c r="V186" s="167">
        <v>0</v>
      </c>
      <c r="W186" s="294">
        <v>0</v>
      </c>
      <c r="X186" s="294">
        <v>0</v>
      </c>
      <c r="Y186" s="294">
        <v>0</v>
      </c>
      <c r="Z186" s="134"/>
      <c r="AA186" s="23"/>
    </row>
    <row r="187" spans="1:28" ht="24" customHeight="1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2"/>
      <c r="N187" s="63"/>
      <c r="O187" s="63"/>
      <c r="P187" s="63"/>
      <c r="Q187" s="64"/>
      <c r="R187" s="202" t="s">
        <v>201</v>
      </c>
      <c r="S187" s="292" t="s">
        <v>46</v>
      </c>
      <c r="T187" s="167">
        <v>2527.8000000000002</v>
      </c>
      <c r="U187" s="167">
        <v>0</v>
      </c>
      <c r="V187" s="167">
        <v>0</v>
      </c>
      <c r="W187" s="294">
        <v>0</v>
      </c>
      <c r="X187" s="294">
        <v>0</v>
      </c>
      <c r="Y187" s="294">
        <v>0</v>
      </c>
      <c r="Z187" s="241">
        <f>T187+U187+V187+W187+X187+Y187</f>
        <v>2527.8000000000002</v>
      </c>
      <c r="AA187" s="23"/>
    </row>
    <row r="188" spans="1:28" s="136" customFormat="1" ht="31.5" customHeight="1">
      <c r="A188" s="288">
        <v>6</v>
      </c>
      <c r="B188" s="288">
        <v>0</v>
      </c>
      <c r="C188" s="288">
        <v>1</v>
      </c>
      <c r="D188" s="288">
        <v>0</v>
      </c>
      <c r="E188" s="288">
        <v>1</v>
      </c>
      <c r="F188" s="288">
        <v>1</v>
      </c>
      <c r="G188" s="288">
        <v>3</v>
      </c>
      <c r="H188" s="288">
        <v>1</v>
      </c>
      <c r="I188" s="288">
        <v>0</v>
      </c>
      <c r="J188" s="288">
        <v>6</v>
      </c>
      <c r="K188" s="288">
        <v>0</v>
      </c>
      <c r="L188" s="288">
        <v>2</v>
      </c>
      <c r="M188" s="288">
        <v>2</v>
      </c>
      <c r="N188" s="288">
        <v>0</v>
      </c>
      <c r="O188" s="288">
        <v>1</v>
      </c>
      <c r="P188" s="288">
        <v>0</v>
      </c>
      <c r="Q188" s="288" t="s">
        <v>54</v>
      </c>
      <c r="R188" s="197" t="s">
        <v>202</v>
      </c>
      <c r="S188" s="187" t="s">
        <v>9</v>
      </c>
      <c r="T188" s="166">
        <v>31</v>
      </c>
      <c r="U188" s="166">
        <v>31</v>
      </c>
      <c r="V188" s="166">
        <v>31</v>
      </c>
      <c r="W188" s="166">
        <v>31</v>
      </c>
      <c r="X188" s="166">
        <v>31</v>
      </c>
      <c r="Y188" s="166">
        <v>31</v>
      </c>
      <c r="Z188" s="83"/>
      <c r="AA188" s="23"/>
      <c r="AB188" s="135"/>
    </row>
    <row r="189" spans="1:28" ht="31.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80"/>
      <c r="N189" s="10"/>
      <c r="O189" s="10"/>
      <c r="P189" s="10"/>
      <c r="Q189" s="81"/>
      <c r="R189" s="202" t="s">
        <v>203</v>
      </c>
      <c r="S189" s="187" t="s">
        <v>22</v>
      </c>
      <c r="T189" s="170">
        <v>2</v>
      </c>
      <c r="U189" s="170">
        <v>2</v>
      </c>
      <c r="V189" s="170">
        <v>2</v>
      </c>
      <c r="W189" s="170">
        <v>2</v>
      </c>
      <c r="X189" s="227">
        <v>2</v>
      </c>
      <c r="Y189" s="227">
        <v>2</v>
      </c>
      <c r="Z189" s="236">
        <f>T189+U189+V189+W189+X189+Y189</f>
        <v>12</v>
      </c>
      <c r="AA189" s="23"/>
    </row>
    <row r="190" spans="1:28" ht="41.25" customHeight="1">
      <c r="A190" s="288">
        <v>6</v>
      </c>
      <c r="B190" s="288">
        <v>0</v>
      </c>
      <c r="C190" s="288">
        <v>1</v>
      </c>
      <c r="D190" s="288">
        <v>0</v>
      </c>
      <c r="E190" s="288">
        <v>1</v>
      </c>
      <c r="F190" s="288">
        <v>1</v>
      </c>
      <c r="G190" s="288">
        <v>3</v>
      </c>
      <c r="H190" s="288">
        <v>1</v>
      </c>
      <c r="I190" s="288">
        <v>0</v>
      </c>
      <c r="J190" s="288">
        <v>6</v>
      </c>
      <c r="K190" s="288">
        <v>0</v>
      </c>
      <c r="L190" s="288">
        <v>2</v>
      </c>
      <c r="M190" s="288">
        <v>2</v>
      </c>
      <c r="N190" s="288">
        <v>0</v>
      </c>
      <c r="O190" s="288">
        <v>1</v>
      </c>
      <c r="P190" s="288">
        <v>1</v>
      </c>
      <c r="Q190" s="288" t="s">
        <v>54</v>
      </c>
      <c r="R190" s="282" t="s">
        <v>204</v>
      </c>
      <c r="S190" s="187" t="s">
        <v>88</v>
      </c>
      <c r="T190" s="166">
        <v>678.4</v>
      </c>
      <c r="U190" s="166">
        <v>678.4</v>
      </c>
      <c r="V190" s="166">
        <v>678.4</v>
      </c>
      <c r="W190" s="166">
        <v>678.4</v>
      </c>
      <c r="X190" s="166">
        <v>678.4</v>
      </c>
      <c r="Y190" s="166">
        <v>678.4</v>
      </c>
      <c r="Z190" s="113"/>
      <c r="AA190" s="23"/>
    </row>
    <row r="191" spans="1:28" ht="41.2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202" t="s">
        <v>205</v>
      </c>
      <c r="S191" s="187" t="s">
        <v>22</v>
      </c>
      <c r="T191" s="170">
        <v>6</v>
      </c>
      <c r="U191" s="170">
        <v>6</v>
      </c>
      <c r="V191" s="170">
        <v>6</v>
      </c>
      <c r="W191" s="170">
        <v>6</v>
      </c>
      <c r="X191" s="170">
        <v>6</v>
      </c>
      <c r="Y191" s="170">
        <v>6</v>
      </c>
      <c r="Z191" s="227">
        <f>T191+U191+V191+W191+X191+Y191</f>
        <v>36</v>
      </c>
      <c r="AA191" s="23"/>
    </row>
    <row r="192" spans="1:28" ht="29.25" customHeight="1">
      <c r="A192" s="82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156" t="s">
        <v>176</v>
      </c>
      <c r="S192" s="303" t="s">
        <v>79</v>
      </c>
      <c r="T192" s="315">
        <f t="shared" ref="T192:Y192" si="17">T193+T199</f>
        <v>10</v>
      </c>
      <c r="U192" s="315">
        <f t="shared" si="17"/>
        <v>10</v>
      </c>
      <c r="V192" s="315">
        <f t="shared" si="17"/>
        <v>10</v>
      </c>
      <c r="W192" s="315">
        <f t="shared" si="17"/>
        <v>20</v>
      </c>
      <c r="X192" s="315">
        <f t="shared" si="17"/>
        <v>20</v>
      </c>
      <c r="Y192" s="315">
        <f t="shared" si="17"/>
        <v>20</v>
      </c>
      <c r="Z192" s="46"/>
      <c r="AA192" s="18"/>
    </row>
    <row r="193" spans="1:28" ht="26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2"/>
      <c r="N193" s="63"/>
      <c r="O193" s="63"/>
      <c r="P193" s="63"/>
      <c r="Q193" s="64"/>
      <c r="R193" s="335" t="s">
        <v>3</v>
      </c>
      <c r="S193" s="304" t="s">
        <v>20</v>
      </c>
      <c r="T193" s="191">
        <f t="shared" ref="T193:Y193" si="18">T197</f>
        <v>0</v>
      </c>
      <c r="U193" s="191">
        <f t="shared" si="18"/>
        <v>0</v>
      </c>
      <c r="V193" s="191">
        <f t="shared" si="18"/>
        <v>0</v>
      </c>
      <c r="W193" s="191">
        <f t="shared" si="18"/>
        <v>10</v>
      </c>
      <c r="X193" s="191">
        <f t="shared" si="18"/>
        <v>10</v>
      </c>
      <c r="Y193" s="191">
        <f t="shared" si="18"/>
        <v>10</v>
      </c>
      <c r="Z193" s="242"/>
      <c r="AA193" s="18"/>
    </row>
    <row r="194" spans="1:28" ht="42" customHeight="1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2"/>
      <c r="N194" s="63"/>
      <c r="O194" s="63"/>
      <c r="P194" s="63"/>
      <c r="Q194" s="64"/>
      <c r="R194" s="335" t="s">
        <v>246</v>
      </c>
      <c r="S194" s="187" t="s">
        <v>10</v>
      </c>
      <c r="T194" s="170">
        <v>2</v>
      </c>
      <c r="U194" s="170">
        <v>2</v>
      </c>
      <c r="V194" s="170">
        <v>2</v>
      </c>
      <c r="W194" s="227">
        <v>2</v>
      </c>
      <c r="X194" s="227">
        <v>2</v>
      </c>
      <c r="Y194" s="227">
        <v>2</v>
      </c>
      <c r="Z194" s="236">
        <f>T194+U194+V194+W194+X194+Y194</f>
        <v>12</v>
      </c>
      <c r="AA194" s="23"/>
    </row>
    <row r="195" spans="1:28" ht="35.5" customHeight="1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2"/>
      <c r="N195" s="63"/>
      <c r="O195" s="63"/>
      <c r="P195" s="63"/>
      <c r="Q195" s="64"/>
      <c r="R195" s="173" t="s">
        <v>245</v>
      </c>
      <c r="S195" s="187" t="s">
        <v>12</v>
      </c>
      <c r="T195" s="170">
        <v>1</v>
      </c>
      <c r="U195" s="170">
        <v>1</v>
      </c>
      <c r="V195" s="170">
        <v>1</v>
      </c>
      <c r="W195" s="170">
        <v>1</v>
      </c>
      <c r="X195" s="170">
        <v>1</v>
      </c>
      <c r="Y195" s="170">
        <v>1</v>
      </c>
      <c r="Z195" s="119"/>
      <c r="AA195" s="23"/>
    </row>
    <row r="196" spans="1:28" ht="23.5" customHeight="1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2"/>
      <c r="N196" s="63"/>
      <c r="O196" s="63"/>
      <c r="P196" s="63"/>
      <c r="Q196" s="64"/>
      <c r="R196" s="202" t="s">
        <v>112</v>
      </c>
      <c r="S196" s="187" t="s">
        <v>22</v>
      </c>
      <c r="T196" s="170">
        <v>2</v>
      </c>
      <c r="U196" s="170">
        <v>2</v>
      </c>
      <c r="V196" s="170">
        <v>2</v>
      </c>
      <c r="W196" s="170">
        <v>2</v>
      </c>
      <c r="X196" s="170">
        <v>2</v>
      </c>
      <c r="Y196" s="170">
        <v>2</v>
      </c>
      <c r="Z196" s="236">
        <f>T196+U196+V196+W196+X196+Y196</f>
        <v>12</v>
      </c>
      <c r="AA196" s="23"/>
    </row>
    <row r="197" spans="1:28" ht="31.5" customHeight="1">
      <c r="A197" s="299">
        <v>6</v>
      </c>
      <c r="B197" s="299">
        <v>0</v>
      </c>
      <c r="C197" s="299">
        <v>1</v>
      </c>
      <c r="D197" s="299">
        <v>0</v>
      </c>
      <c r="E197" s="299">
        <v>1</v>
      </c>
      <c r="F197" s="299">
        <v>1</v>
      </c>
      <c r="G197" s="299">
        <v>3</v>
      </c>
      <c r="H197" s="299">
        <v>1</v>
      </c>
      <c r="I197" s="299">
        <v>0</v>
      </c>
      <c r="J197" s="299">
        <v>7</v>
      </c>
      <c r="K197" s="299">
        <v>0</v>
      </c>
      <c r="L197" s="299">
        <v>1</v>
      </c>
      <c r="M197" s="300">
        <v>2</v>
      </c>
      <c r="N197" s="188">
        <v>0</v>
      </c>
      <c r="O197" s="188">
        <v>1</v>
      </c>
      <c r="P197" s="188">
        <v>4</v>
      </c>
      <c r="Q197" s="301" t="s">
        <v>54</v>
      </c>
      <c r="R197" s="173" t="s">
        <v>243</v>
      </c>
      <c r="S197" s="334" t="s">
        <v>20</v>
      </c>
      <c r="T197" s="167">
        <v>0</v>
      </c>
      <c r="U197" s="167">
        <v>0</v>
      </c>
      <c r="V197" s="167">
        <v>0</v>
      </c>
      <c r="W197" s="167">
        <v>10</v>
      </c>
      <c r="X197" s="167">
        <v>10</v>
      </c>
      <c r="Y197" s="167">
        <v>10</v>
      </c>
      <c r="Z197" s="236"/>
      <c r="AA197" s="23"/>
    </row>
    <row r="198" spans="1:28" ht="27.75" customHeight="1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2"/>
      <c r="N198" s="63"/>
      <c r="O198" s="63"/>
      <c r="P198" s="63"/>
      <c r="Q198" s="64"/>
      <c r="R198" s="202" t="s">
        <v>244</v>
      </c>
      <c r="S198" s="187" t="s">
        <v>22</v>
      </c>
      <c r="T198" s="170">
        <v>0</v>
      </c>
      <c r="U198" s="170">
        <v>0</v>
      </c>
      <c r="V198" s="170">
        <v>0</v>
      </c>
      <c r="W198" s="170">
        <v>7</v>
      </c>
      <c r="X198" s="170">
        <v>7</v>
      </c>
      <c r="Y198" s="170">
        <v>7</v>
      </c>
      <c r="Z198" s="236">
        <f>T198+U198+V198+W198+X198+Y198</f>
        <v>21</v>
      </c>
      <c r="AA198" s="23"/>
    </row>
    <row r="199" spans="1:28" ht="54.75" customHeight="1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2"/>
      <c r="N199" s="63"/>
      <c r="O199" s="63"/>
      <c r="P199" s="63"/>
      <c r="Q199" s="64"/>
      <c r="R199" s="186" t="s">
        <v>2</v>
      </c>
      <c r="S199" s="304" t="s">
        <v>79</v>
      </c>
      <c r="T199" s="191">
        <f t="shared" ref="T199:Y199" si="19">T204</f>
        <v>10</v>
      </c>
      <c r="U199" s="191">
        <f t="shared" si="19"/>
        <v>10</v>
      </c>
      <c r="V199" s="191">
        <f t="shared" si="19"/>
        <v>10</v>
      </c>
      <c r="W199" s="191">
        <f t="shared" si="19"/>
        <v>10</v>
      </c>
      <c r="X199" s="191">
        <f t="shared" si="19"/>
        <v>10</v>
      </c>
      <c r="Y199" s="191">
        <f t="shared" si="19"/>
        <v>10</v>
      </c>
      <c r="Z199" s="118"/>
      <c r="AA199" s="18"/>
    </row>
    <row r="200" spans="1:28" ht="27.75" customHeight="1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2"/>
      <c r="N200" s="63"/>
      <c r="O200" s="63"/>
      <c r="P200" s="63"/>
      <c r="Q200" s="64"/>
      <c r="R200" s="202" t="s">
        <v>217</v>
      </c>
      <c r="S200" s="187" t="s">
        <v>10</v>
      </c>
      <c r="T200" s="170">
        <v>2</v>
      </c>
      <c r="U200" s="170">
        <v>2</v>
      </c>
      <c r="V200" s="170">
        <v>2</v>
      </c>
      <c r="W200" s="227">
        <v>2</v>
      </c>
      <c r="X200" s="227">
        <v>2</v>
      </c>
      <c r="Y200" s="227">
        <v>2</v>
      </c>
      <c r="Z200" s="236">
        <f>T200+U200+V200+W200+X200+Y200</f>
        <v>12</v>
      </c>
      <c r="AA200" s="23"/>
    </row>
    <row r="201" spans="1:28" ht="24.75" customHeight="1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2"/>
      <c r="N201" s="63"/>
      <c r="O201" s="63"/>
      <c r="P201" s="63"/>
      <c r="Q201" s="64"/>
      <c r="R201" s="202" t="s">
        <v>218</v>
      </c>
      <c r="S201" s="187" t="s">
        <v>4</v>
      </c>
      <c r="T201" s="305">
        <v>1</v>
      </c>
      <c r="U201" s="305">
        <v>0</v>
      </c>
      <c r="V201" s="305">
        <v>1</v>
      </c>
      <c r="W201" s="306">
        <v>0</v>
      </c>
      <c r="X201" s="306">
        <v>1</v>
      </c>
      <c r="Y201" s="306">
        <v>0</v>
      </c>
      <c r="Z201" s="307">
        <f>T201+U201+V201+W201+X201+Y201</f>
        <v>3</v>
      </c>
      <c r="AA201" s="23"/>
    </row>
    <row r="202" spans="1:28" ht="57" customHeight="1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2"/>
      <c r="N202" s="63"/>
      <c r="O202" s="63"/>
      <c r="P202" s="63"/>
      <c r="Q202" s="64"/>
      <c r="R202" s="173" t="s">
        <v>219</v>
      </c>
      <c r="S202" s="187" t="s">
        <v>12</v>
      </c>
      <c r="T202" s="170">
        <v>1</v>
      </c>
      <c r="U202" s="170">
        <v>1</v>
      </c>
      <c r="V202" s="170">
        <v>1</v>
      </c>
      <c r="W202" s="170">
        <v>1</v>
      </c>
      <c r="X202" s="170">
        <v>1</v>
      </c>
      <c r="Y202" s="170">
        <v>1</v>
      </c>
      <c r="Z202" s="236"/>
      <c r="AA202" s="23"/>
    </row>
    <row r="203" spans="1:28" ht="32.25" customHeight="1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2"/>
      <c r="N203" s="63"/>
      <c r="O203" s="63"/>
      <c r="P203" s="63"/>
      <c r="Q203" s="64"/>
      <c r="R203" s="201" t="s">
        <v>220</v>
      </c>
      <c r="S203" s="187" t="s">
        <v>4</v>
      </c>
      <c r="T203" s="170">
        <v>15</v>
      </c>
      <c r="U203" s="170">
        <v>15</v>
      </c>
      <c r="V203" s="170">
        <v>15</v>
      </c>
      <c r="W203" s="227">
        <v>15</v>
      </c>
      <c r="X203" s="227">
        <v>15</v>
      </c>
      <c r="Y203" s="227">
        <v>15</v>
      </c>
      <c r="Z203" s="236">
        <f>T203+U203+V203+W203+X203+Y203</f>
        <v>90</v>
      </c>
      <c r="AA203" s="23"/>
    </row>
    <row r="204" spans="1:28" s="136" customFormat="1" ht="36" customHeight="1">
      <c r="A204" s="311">
        <v>6</v>
      </c>
      <c r="B204" s="311">
        <v>0</v>
      </c>
      <c r="C204" s="311">
        <v>1</v>
      </c>
      <c r="D204" s="311">
        <v>0</v>
      </c>
      <c r="E204" s="311">
        <v>1</v>
      </c>
      <c r="F204" s="311">
        <v>1</v>
      </c>
      <c r="G204" s="311">
        <v>3</v>
      </c>
      <c r="H204" s="311">
        <v>1</v>
      </c>
      <c r="I204" s="311">
        <v>0</v>
      </c>
      <c r="J204" s="311">
        <v>7</v>
      </c>
      <c r="K204" s="311">
        <v>0</v>
      </c>
      <c r="L204" s="311">
        <v>2</v>
      </c>
      <c r="M204" s="312">
        <v>2</v>
      </c>
      <c r="N204" s="313">
        <v>0</v>
      </c>
      <c r="O204" s="313">
        <v>1</v>
      </c>
      <c r="P204" s="313">
        <v>2</v>
      </c>
      <c r="Q204" s="314" t="s">
        <v>54</v>
      </c>
      <c r="R204" s="308" t="s">
        <v>221</v>
      </c>
      <c r="S204" s="187" t="s">
        <v>79</v>
      </c>
      <c r="T204" s="309">
        <v>10</v>
      </c>
      <c r="U204" s="309">
        <v>10</v>
      </c>
      <c r="V204" s="309">
        <v>10</v>
      </c>
      <c r="W204" s="309">
        <v>10</v>
      </c>
      <c r="X204" s="309">
        <v>10</v>
      </c>
      <c r="Y204" s="309">
        <v>10</v>
      </c>
      <c r="Z204" s="129"/>
      <c r="AA204" s="23"/>
      <c r="AB204" s="135"/>
    </row>
    <row r="205" spans="1:28" s="136" customFormat="1" ht="36" customHeight="1">
      <c r="A205" s="262"/>
      <c r="B205" s="262"/>
      <c r="C205" s="262"/>
      <c r="D205" s="262"/>
      <c r="E205" s="262"/>
      <c r="F205" s="262"/>
      <c r="G205" s="262"/>
      <c r="H205" s="262"/>
      <c r="I205" s="262"/>
      <c r="J205" s="262"/>
      <c r="K205" s="262"/>
      <c r="L205" s="262"/>
      <c r="M205" s="262"/>
      <c r="N205" s="262"/>
      <c r="O205" s="262"/>
      <c r="P205" s="262"/>
      <c r="Q205" s="262"/>
      <c r="R205" s="202" t="s">
        <v>222</v>
      </c>
      <c r="S205" s="310" t="s">
        <v>21</v>
      </c>
      <c r="T205" s="309">
        <v>100</v>
      </c>
      <c r="U205" s="309">
        <v>100</v>
      </c>
      <c r="V205" s="309">
        <v>100</v>
      </c>
      <c r="W205" s="309">
        <v>100</v>
      </c>
      <c r="X205" s="309">
        <v>100</v>
      </c>
      <c r="Y205" s="309">
        <v>100</v>
      </c>
      <c r="Z205" s="309">
        <v>100</v>
      </c>
      <c r="AA205" s="23"/>
      <c r="AB205" s="135"/>
    </row>
    <row r="206" spans="1:28" s="136" customFormat="1" ht="29.25" customHeight="1">
      <c r="A206" s="46"/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156" t="s">
        <v>90</v>
      </c>
      <c r="S206" s="303" t="s">
        <v>79</v>
      </c>
      <c r="T206" s="315">
        <f t="shared" ref="T206:Y206" si="20">T207+T213</f>
        <v>300</v>
      </c>
      <c r="U206" s="315">
        <f t="shared" si="20"/>
        <v>150</v>
      </c>
      <c r="V206" s="315">
        <f t="shared" si="20"/>
        <v>150</v>
      </c>
      <c r="W206" s="315">
        <f t="shared" si="20"/>
        <v>150</v>
      </c>
      <c r="X206" s="315">
        <f t="shared" si="20"/>
        <v>150</v>
      </c>
      <c r="Y206" s="315">
        <f t="shared" si="20"/>
        <v>150</v>
      </c>
      <c r="Z206" s="46"/>
      <c r="AA206" s="23"/>
      <c r="AB206" s="135"/>
    </row>
    <row r="207" spans="1:28" s="136" customFormat="1" ht="39">
      <c r="A207" s="262"/>
      <c r="B207" s="262"/>
      <c r="C207" s="262"/>
      <c r="D207" s="262"/>
      <c r="E207" s="262"/>
      <c r="F207" s="262"/>
      <c r="G207" s="262"/>
      <c r="H207" s="262"/>
      <c r="I207" s="262"/>
      <c r="J207" s="262"/>
      <c r="K207" s="262"/>
      <c r="L207" s="262"/>
      <c r="M207" s="262"/>
      <c r="N207" s="262"/>
      <c r="O207" s="262"/>
      <c r="P207" s="262" t="s">
        <v>89</v>
      </c>
      <c r="Q207" s="262"/>
      <c r="R207" s="186" t="s">
        <v>91</v>
      </c>
      <c r="S207" s="187" t="s">
        <v>79</v>
      </c>
      <c r="T207" s="309">
        <f t="shared" ref="T207:Y207" si="21">T209</f>
        <v>150</v>
      </c>
      <c r="U207" s="309">
        <f t="shared" si="21"/>
        <v>0</v>
      </c>
      <c r="V207" s="309">
        <f t="shared" si="21"/>
        <v>0</v>
      </c>
      <c r="W207" s="309">
        <f t="shared" si="21"/>
        <v>0</v>
      </c>
      <c r="X207" s="309">
        <f t="shared" si="21"/>
        <v>0</v>
      </c>
      <c r="Y207" s="309">
        <f t="shared" si="21"/>
        <v>0</v>
      </c>
      <c r="Z207" s="137"/>
      <c r="AA207" s="23"/>
      <c r="AB207" s="135"/>
    </row>
    <row r="208" spans="1:28" s="136" customFormat="1" ht="26">
      <c r="A208" s="262"/>
      <c r="B208" s="262"/>
      <c r="C208" s="262"/>
      <c r="D208" s="262"/>
      <c r="E208" s="262"/>
      <c r="F208" s="262"/>
      <c r="G208" s="262"/>
      <c r="H208" s="262"/>
      <c r="I208" s="262"/>
      <c r="J208" s="262"/>
      <c r="K208" s="262"/>
      <c r="L208" s="262"/>
      <c r="M208" s="262"/>
      <c r="N208" s="262"/>
      <c r="O208" s="262"/>
      <c r="P208" s="262"/>
      <c r="Q208" s="262"/>
      <c r="R208" s="186" t="s">
        <v>225</v>
      </c>
      <c r="S208" s="310" t="s">
        <v>21</v>
      </c>
      <c r="T208" s="309">
        <v>100</v>
      </c>
      <c r="U208" s="309">
        <v>100</v>
      </c>
      <c r="V208" s="309">
        <v>100</v>
      </c>
      <c r="W208" s="309">
        <v>100</v>
      </c>
      <c r="X208" s="309">
        <v>100</v>
      </c>
      <c r="Y208" s="309">
        <v>100</v>
      </c>
      <c r="Z208" s="309">
        <v>100</v>
      </c>
      <c r="AA208" s="23"/>
      <c r="AB208" s="135"/>
    </row>
    <row r="209" spans="1:28" s="136" customFormat="1" ht="39.5">
      <c r="A209" s="188">
        <v>6</v>
      </c>
      <c r="B209" s="188">
        <v>0</v>
      </c>
      <c r="C209" s="188">
        <v>1</v>
      </c>
      <c r="D209" s="188">
        <v>0</v>
      </c>
      <c r="E209" s="188">
        <v>4</v>
      </c>
      <c r="F209" s="188">
        <v>1</v>
      </c>
      <c r="G209" s="188">
        <v>2</v>
      </c>
      <c r="H209" s="188">
        <v>1</v>
      </c>
      <c r="I209" s="188">
        <v>0</v>
      </c>
      <c r="J209" s="188">
        <v>8</v>
      </c>
      <c r="K209" s="188">
        <v>0</v>
      </c>
      <c r="L209" s="188">
        <v>1</v>
      </c>
      <c r="M209" s="188" t="s">
        <v>47</v>
      </c>
      <c r="N209" s="188">
        <v>0</v>
      </c>
      <c r="O209" s="188">
        <v>8</v>
      </c>
      <c r="P209" s="188">
        <v>6</v>
      </c>
      <c r="Q209" s="188" t="s">
        <v>54</v>
      </c>
      <c r="R209" s="316" t="s">
        <v>223</v>
      </c>
      <c r="S209" s="187" t="s">
        <v>79</v>
      </c>
      <c r="T209" s="309">
        <v>150</v>
      </c>
      <c r="U209" s="309">
        <v>0</v>
      </c>
      <c r="V209" s="309">
        <v>0</v>
      </c>
      <c r="W209" s="309">
        <v>0</v>
      </c>
      <c r="X209" s="309">
        <v>0</v>
      </c>
      <c r="Y209" s="309">
        <v>0</v>
      </c>
      <c r="Z209" s="137"/>
      <c r="AA209" s="23"/>
      <c r="AB209" s="135"/>
    </row>
    <row r="210" spans="1:28" s="136" customFormat="1" ht="39">
      <c r="A210" s="262"/>
      <c r="B210" s="262"/>
      <c r="C210" s="262"/>
      <c r="D210" s="262"/>
      <c r="E210" s="262"/>
      <c r="F210" s="262"/>
      <c r="G210" s="262"/>
      <c r="H210" s="262"/>
      <c r="I210" s="262"/>
      <c r="J210" s="262"/>
      <c r="K210" s="262"/>
      <c r="L210" s="262"/>
      <c r="M210" s="262"/>
      <c r="N210" s="262"/>
      <c r="O210" s="262"/>
      <c r="P210" s="262"/>
      <c r="Q210" s="262"/>
      <c r="R210" s="186" t="s">
        <v>224</v>
      </c>
      <c r="S210" s="310" t="s">
        <v>22</v>
      </c>
      <c r="T210" s="317">
        <v>1</v>
      </c>
      <c r="U210" s="317">
        <v>0</v>
      </c>
      <c r="V210" s="317">
        <v>0</v>
      </c>
      <c r="W210" s="317">
        <v>0</v>
      </c>
      <c r="X210" s="317">
        <v>0</v>
      </c>
      <c r="Y210" s="317">
        <v>0</v>
      </c>
      <c r="Z210" s="317">
        <f>SUM(T210:Y210)</f>
        <v>1</v>
      </c>
      <c r="AA210" s="23"/>
      <c r="AB210" s="135"/>
    </row>
    <row r="211" spans="1:28" s="136" customFormat="1" ht="39.5">
      <c r="A211" s="262"/>
      <c r="B211" s="262"/>
      <c r="C211" s="262"/>
      <c r="D211" s="262"/>
      <c r="E211" s="262"/>
      <c r="F211" s="262"/>
      <c r="G211" s="262"/>
      <c r="H211" s="262"/>
      <c r="I211" s="262"/>
      <c r="J211" s="262"/>
      <c r="K211" s="262"/>
      <c r="L211" s="262"/>
      <c r="M211" s="262"/>
      <c r="N211" s="262"/>
      <c r="O211" s="262"/>
      <c r="P211" s="262"/>
      <c r="Q211" s="262"/>
      <c r="R211" s="173" t="s">
        <v>247</v>
      </c>
      <c r="S211" s="187" t="s">
        <v>12</v>
      </c>
      <c r="T211" s="317">
        <v>1</v>
      </c>
      <c r="U211" s="317">
        <v>1</v>
      </c>
      <c r="V211" s="317">
        <v>1</v>
      </c>
      <c r="W211" s="317">
        <v>1</v>
      </c>
      <c r="X211" s="317">
        <v>1</v>
      </c>
      <c r="Y211" s="317">
        <v>1</v>
      </c>
      <c r="Z211" s="309"/>
      <c r="AA211" s="23"/>
      <c r="AB211" s="135"/>
    </row>
    <row r="212" spans="1:28" s="136" customFormat="1" ht="36" customHeight="1">
      <c r="A212" s="262"/>
      <c r="B212" s="262"/>
      <c r="C212" s="262"/>
      <c r="D212" s="262"/>
      <c r="E212" s="262"/>
      <c r="F212" s="262"/>
      <c r="G212" s="262"/>
      <c r="H212" s="262"/>
      <c r="I212" s="262"/>
      <c r="J212" s="262"/>
      <c r="K212" s="262"/>
      <c r="L212" s="262"/>
      <c r="M212" s="262"/>
      <c r="N212" s="262"/>
      <c r="O212" s="262"/>
      <c r="P212" s="262"/>
      <c r="Q212" s="262"/>
      <c r="R212" s="186" t="s">
        <v>248</v>
      </c>
      <c r="S212" s="310" t="s">
        <v>22</v>
      </c>
      <c r="T212" s="317">
        <v>1</v>
      </c>
      <c r="U212" s="317">
        <v>1</v>
      </c>
      <c r="V212" s="317">
        <v>1</v>
      </c>
      <c r="W212" s="317">
        <v>1</v>
      </c>
      <c r="X212" s="317">
        <v>1</v>
      </c>
      <c r="Y212" s="317">
        <v>1</v>
      </c>
      <c r="Z212" s="317">
        <v>6</v>
      </c>
      <c r="AA212" s="23"/>
      <c r="AB212" s="135"/>
    </row>
    <row r="213" spans="1:28" s="136" customFormat="1" ht="42.5" customHeight="1">
      <c r="A213" s="262"/>
      <c r="B213" s="262"/>
      <c r="C213" s="262"/>
      <c r="D213" s="262"/>
      <c r="E213" s="262"/>
      <c r="F213" s="262"/>
      <c r="G213" s="262"/>
      <c r="H213" s="262"/>
      <c r="I213" s="262"/>
      <c r="J213" s="262"/>
      <c r="K213" s="262"/>
      <c r="L213" s="262"/>
      <c r="M213" s="262"/>
      <c r="N213" s="262"/>
      <c r="O213" s="262"/>
      <c r="P213" s="262"/>
      <c r="Q213" s="262"/>
      <c r="R213" s="186" t="s">
        <v>92</v>
      </c>
      <c r="S213" s="187" t="s">
        <v>79</v>
      </c>
      <c r="T213" s="309">
        <f t="shared" ref="T213:Y213" si="22">T221+T223</f>
        <v>150</v>
      </c>
      <c r="U213" s="309">
        <f t="shared" si="22"/>
        <v>150</v>
      </c>
      <c r="V213" s="309">
        <f t="shared" si="22"/>
        <v>150</v>
      </c>
      <c r="W213" s="309">
        <f t="shared" si="22"/>
        <v>150</v>
      </c>
      <c r="X213" s="309">
        <f t="shared" si="22"/>
        <v>150</v>
      </c>
      <c r="Y213" s="309">
        <f t="shared" si="22"/>
        <v>150</v>
      </c>
      <c r="Z213" s="137"/>
      <c r="AA213" s="23"/>
      <c r="AB213" s="135"/>
    </row>
    <row r="214" spans="1:28" s="136" customFormat="1" ht="40.5" customHeight="1">
      <c r="A214" s="262"/>
      <c r="B214" s="262"/>
      <c r="C214" s="262"/>
      <c r="D214" s="262"/>
      <c r="E214" s="262"/>
      <c r="F214" s="262"/>
      <c r="G214" s="262"/>
      <c r="H214" s="262"/>
      <c r="I214" s="262"/>
      <c r="J214" s="262"/>
      <c r="K214" s="262"/>
      <c r="L214" s="262"/>
      <c r="M214" s="262"/>
      <c r="N214" s="262"/>
      <c r="O214" s="262"/>
      <c r="P214" s="262"/>
      <c r="Q214" s="262"/>
      <c r="R214" s="186" t="s">
        <v>254</v>
      </c>
      <c r="S214" s="310" t="s">
        <v>4</v>
      </c>
      <c r="T214" s="317">
        <v>5000</v>
      </c>
      <c r="U214" s="317">
        <v>6000</v>
      </c>
      <c r="V214" s="317">
        <v>6000</v>
      </c>
      <c r="W214" s="317">
        <v>7000</v>
      </c>
      <c r="X214" s="317">
        <v>7000</v>
      </c>
      <c r="Y214" s="317">
        <v>8000</v>
      </c>
      <c r="Z214" s="317">
        <f>SUM(T214:Y214)</f>
        <v>39000</v>
      </c>
      <c r="AA214" s="23"/>
      <c r="AB214" s="135"/>
    </row>
    <row r="215" spans="1:28" s="136" customFormat="1" ht="26.5">
      <c r="A215" s="262"/>
      <c r="B215" s="262"/>
      <c r="C215" s="262"/>
      <c r="D215" s="262"/>
      <c r="E215" s="262"/>
      <c r="F215" s="262"/>
      <c r="G215" s="262"/>
      <c r="H215" s="262"/>
      <c r="I215" s="262"/>
      <c r="J215" s="262"/>
      <c r="K215" s="262"/>
      <c r="L215" s="262"/>
      <c r="M215" s="262"/>
      <c r="N215" s="262"/>
      <c r="O215" s="262"/>
      <c r="P215" s="262"/>
      <c r="Q215" s="262"/>
      <c r="R215" s="173" t="s">
        <v>252</v>
      </c>
      <c r="S215" s="187" t="s">
        <v>12</v>
      </c>
      <c r="T215" s="317">
        <v>1</v>
      </c>
      <c r="U215" s="317">
        <v>1</v>
      </c>
      <c r="V215" s="317">
        <v>1</v>
      </c>
      <c r="W215" s="317">
        <v>1</v>
      </c>
      <c r="X215" s="317">
        <v>1</v>
      </c>
      <c r="Y215" s="317">
        <v>1</v>
      </c>
      <c r="Z215" s="317"/>
      <c r="AA215" s="23"/>
      <c r="AB215" s="135"/>
    </row>
    <row r="216" spans="1:28" s="136" customFormat="1" ht="24.5" customHeight="1">
      <c r="A216" s="262"/>
      <c r="B216" s="262"/>
      <c r="C216" s="262"/>
      <c r="D216" s="262"/>
      <c r="E216" s="262"/>
      <c r="F216" s="262"/>
      <c r="G216" s="262"/>
      <c r="H216" s="262"/>
      <c r="I216" s="262"/>
      <c r="J216" s="262"/>
      <c r="K216" s="262"/>
      <c r="L216" s="262"/>
      <c r="M216" s="262"/>
      <c r="N216" s="262"/>
      <c r="O216" s="262"/>
      <c r="P216" s="262"/>
      <c r="Q216" s="262"/>
      <c r="R216" s="186" t="s">
        <v>253</v>
      </c>
      <c r="S216" s="310" t="s">
        <v>22</v>
      </c>
      <c r="T216" s="317">
        <v>1</v>
      </c>
      <c r="U216" s="317">
        <v>1</v>
      </c>
      <c r="V216" s="317">
        <v>1</v>
      </c>
      <c r="W216" s="317">
        <v>1</v>
      </c>
      <c r="X216" s="317">
        <v>1</v>
      </c>
      <c r="Y216" s="317">
        <v>1</v>
      </c>
      <c r="Z216" s="317">
        <f>SUM(T216:Y216)</f>
        <v>6</v>
      </c>
      <c r="AA216" s="23"/>
      <c r="AB216" s="135"/>
    </row>
    <row r="217" spans="1:28" s="136" customFormat="1" ht="52.5">
      <c r="A217" s="262"/>
      <c r="B217" s="262"/>
      <c r="C217" s="262"/>
      <c r="D217" s="262"/>
      <c r="E217" s="262"/>
      <c r="F217" s="262"/>
      <c r="G217" s="262"/>
      <c r="H217" s="262"/>
      <c r="I217" s="262"/>
      <c r="J217" s="262"/>
      <c r="K217" s="262"/>
      <c r="L217" s="262"/>
      <c r="M217" s="262"/>
      <c r="N217" s="262"/>
      <c r="O217" s="262"/>
      <c r="P217" s="262"/>
      <c r="Q217" s="262"/>
      <c r="R217" s="173" t="s">
        <v>251</v>
      </c>
      <c r="S217" s="187" t="s">
        <v>12</v>
      </c>
      <c r="T217" s="317">
        <v>1</v>
      </c>
      <c r="U217" s="317">
        <v>1</v>
      </c>
      <c r="V217" s="317">
        <v>1</v>
      </c>
      <c r="W217" s="317">
        <v>1</v>
      </c>
      <c r="X217" s="317">
        <v>1</v>
      </c>
      <c r="Y217" s="317">
        <v>1</v>
      </c>
      <c r="Z217" s="317"/>
      <c r="AA217" s="23"/>
      <c r="AB217" s="135"/>
    </row>
    <row r="218" spans="1:28" s="136" customFormat="1" ht="39">
      <c r="A218" s="262"/>
      <c r="B218" s="262"/>
      <c r="C218" s="262"/>
      <c r="D218" s="262"/>
      <c r="E218" s="262"/>
      <c r="F218" s="262"/>
      <c r="G218" s="262"/>
      <c r="H218" s="262"/>
      <c r="I218" s="262"/>
      <c r="J218" s="262"/>
      <c r="K218" s="262"/>
      <c r="L218" s="262"/>
      <c r="M218" s="262"/>
      <c r="N218" s="262"/>
      <c r="O218" s="262"/>
      <c r="P218" s="262"/>
      <c r="Q218" s="262"/>
      <c r="R218" s="186" t="s">
        <v>259</v>
      </c>
      <c r="S218" s="310" t="s">
        <v>22</v>
      </c>
      <c r="T218" s="317">
        <v>2</v>
      </c>
      <c r="U218" s="317">
        <v>2</v>
      </c>
      <c r="V218" s="317">
        <v>2</v>
      </c>
      <c r="W218" s="317">
        <v>2</v>
      </c>
      <c r="X218" s="317">
        <v>2</v>
      </c>
      <c r="Y218" s="317">
        <v>2</v>
      </c>
      <c r="Z218" s="317">
        <f>SUM(T218:Y218)</f>
        <v>12</v>
      </c>
      <c r="AA218" s="23"/>
      <c r="AB218" s="135"/>
    </row>
    <row r="219" spans="1:28" s="136" customFormat="1" ht="26.5">
      <c r="A219" s="262"/>
      <c r="B219" s="262"/>
      <c r="C219" s="262"/>
      <c r="D219" s="262"/>
      <c r="E219" s="262"/>
      <c r="F219" s="262"/>
      <c r="G219" s="262"/>
      <c r="H219" s="262"/>
      <c r="I219" s="262"/>
      <c r="J219" s="262"/>
      <c r="K219" s="262"/>
      <c r="L219" s="262"/>
      <c r="M219" s="262"/>
      <c r="N219" s="262"/>
      <c r="O219" s="262"/>
      <c r="P219" s="262"/>
      <c r="Q219" s="262"/>
      <c r="R219" s="173" t="s">
        <v>249</v>
      </c>
      <c r="S219" s="187" t="s">
        <v>12</v>
      </c>
      <c r="T219" s="317">
        <v>1</v>
      </c>
      <c r="U219" s="317">
        <v>1</v>
      </c>
      <c r="V219" s="317">
        <v>1</v>
      </c>
      <c r="W219" s="317">
        <v>1</v>
      </c>
      <c r="X219" s="317">
        <v>1</v>
      </c>
      <c r="Y219" s="317">
        <v>1</v>
      </c>
      <c r="Z219" s="317"/>
      <c r="AA219" s="23"/>
      <c r="AB219" s="135"/>
    </row>
    <row r="220" spans="1:28" s="136" customFormat="1" ht="36" customHeight="1">
      <c r="A220" s="262"/>
      <c r="B220" s="262"/>
      <c r="C220" s="262"/>
      <c r="D220" s="262"/>
      <c r="E220" s="262"/>
      <c r="F220" s="262"/>
      <c r="G220" s="262"/>
      <c r="H220" s="262"/>
      <c r="I220" s="262"/>
      <c r="J220" s="262"/>
      <c r="K220" s="262"/>
      <c r="L220" s="262"/>
      <c r="M220" s="262"/>
      <c r="N220" s="262"/>
      <c r="O220" s="262"/>
      <c r="P220" s="262"/>
      <c r="Q220" s="262"/>
      <c r="R220" s="186" t="s">
        <v>250</v>
      </c>
      <c r="S220" s="310" t="s">
        <v>22</v>
      </c>
      <c r="T220" s="317">
        <v>20</v>
      </c>
      <c r="U220" s="317">
        <v>25</v>
      </c>
      <c r="V220" s="317">
        <v>25</v>
      </c>
      <c r="W220" s="317">
        <v>30</v>
      </c>
      <c r="X220" s="317">
        <v>30</v>
      </c>
      <c r="Y220" s="317">
        <v>35</v>
      </c>
      <c r="Z220" s="317">
        <f>SUM(T220:Y220)</f>
        <v>165</v>
      </c>
      <c r="AA220" s="23"/>
      <c r="AB220" s="135"/>
    </row>
    <row r="221" spans="1:28" s="136" customFormat="1" ht="52.5">
      <c r="A221" s="188">
        <v>6</v>
      </c>
      <c r="B221" s="188">
        <v>0</v>
      </c>
      <c r="C221" s="188">
        <v>1</v>
      </c>
      <c r="D221" s="188">
        <v>0</v>
      </c>
      <c r="E221" s="188">
        <v>4</v>
      </c>
      <c r="F221" s="188">
        <v>1</v>
      </c>
      <c r="G221" s="188">
        <v>2</v>
      </c>
      <c r="H221" s="188">
        <v>1</v>
      </c>
      <c r="I221" s="188">
        <v>0</v>
      </c>
      <c r="J221" s="188">
        <v>8</v>
      </c>
      <c r="K221" s="188">
        <v>0</v>
      </c>
      <c r="L221" s="188">
        <v>2</v>
      </c>
      <c r="M221" s="188">
        <v>2</v>
      </c>
      <c r="N221" s="188">
        <v>0</v>
      </c>
      <c r="O221" s="188">
        <v>1</v>
      </c>
      <c r="P221" s="188">
        <v>3</v>
      </c>
      <c r="Q221" s="188" t="s">
        <v>54</v>
      </c>
      <c r="R221" s="316" t="s">
        <v>230</v>
      </c>
      <c r="S221" s="187" t="s">
        <v>79</v>
      </c>
      <c r="T221" s="309">
        <v>50</v>
      </c>
      <c r="U221" s="309">
        <v>50</v>
      </c>
      <c r="V221" s="309">
        <v>50</v>
      </c>
      <c r="W221" s="309">
        <v>50</v>
      </c>
      <c r="X221" s="309">
        <v>50</v>
      </c>
      <c r="Y221" s="309">
        <v>50</v>
      </c>
      <c r="Z221" s="309"/>
      <c r="AA221" s="23"/>
      <c r="AB221" s="135"/>
    </row>
    <row r="222" spans="1:28" s="136" customFormat="1" ht="26.5" customHeight="1">
      <c r="A222" s="262"/>
      <c r="B222" s="262"/>
      <c r="C222" s="262"/>
      <c r="D222" s="262"/>
      <c r="E222" s="262"/>
      <c r="F222" s="262"/>
      <c r="G222" s="262"/>
      <c r="H222" s="262"/>
      <c r="I222" s="262"/>
      <c r="J222" s="262"/>
      <c r="K222" s="262"/>
      <c r="L222" s="262"/>
      <c r="M222" s="262"/>
      <c r="N222" s="262"/>
      <c r="O222" s="262"/>
      <c r="P222" s="262"/>
      <c r="Q222" s="262"/>
      <c r="R222" s="186" t="s">
        <v>233</v>
      </c>
      <c r="S222" s="310" t="s">
        <v>22</v>
      </c>
      <c r="T222" s="317">
        <v>3</v>
      </c>
      <c r="U222" s="317">
        <v>3</v>
      </c>
      <c r="V222" s="317">
        <v>3</v>
      </c>
      <c r="W222" s="317">
        <v>3</v>
      </c>
      <c r="X222" s="317">
        <v>3</v>
      </c>
      <c r="Y222" s="317">
        <v>3</v>
      </c>
      <c r="Z222" s="317">
        <f>SUM(T222:Y222)</f>
        <v>18</v>
      </c>
      <c r="AA222" s="23"/>
      <c r="AB222" s="135"/>
    </row>
    <row r="223" spans="1:28" s="136" customFormat="1" ht="32" customHeight="1">
      <c r="A223" s="188">
        <v>6</v>
      </c>
      <c r="B223" s="188">
        <v>0</v>
      </c>
      <c r="C223" s="188">
        <v>1</v>
      </c>
      <c r="D223" s="188">
        <v>0</v>
      </c>
      <c r="E223" s="188">
        <v>4</v>
      </c>
      <c r="F223" s="188">
        <v>1</v>
      </c>
      <c r="G223" s="188">
        <v>2</v>
      </c>
      <c r="H223" s="188">
        <v>1</v>
      </c>
      <c r="I223" s="188">
        <v>0</v>
      </c>
      <c r="J223" s="188">
        <v>8</v>
      </c>
      <c r="K223" s="188">
        <v>0</v>
      </c>
      <c r="L223" s="188">
        <v>2</v>
      </c>
      <c r="M223" s="188">
        <v>2</v>
      </c>
      <c r="N223" s="188">
        <v>0</v>
      </c>
      <c r="O223" s="188">
        <v>1</v>
      </c>
      <c r="P223" s="188">
        <v>4</v>
      </c>
      <c r="Q223" s="188" t="s">
        <v>54</v>
      </c>
      <c r="R223" s="316" t="s">
        <v>231</v>
      </c>
      <c r="S223" s="187" t="s">
        <v>79</v>
      </c>
      <c r="T223" s="309">
        <v>100</v>
      </c>
      <c r="U223" s="309">
        <v>100</v>
      </c>
      <c r="V223" s="309">
        <v>100</v>
      </c>
      <c r="W223" s="309">
        <v>100</v>
      </c>
      <c r="X223" s="309">
        <v>100</v>
      </c>
      <c r="Y223" s="309">
        <v>100</v>
      </c>
      <c r="Z223" s="137"/>
      <c r="AA223" s="23"/>
      <c r="AB223" s="135"/>
    </row>
    <row r="224" spans="1:28" s="136" customFormat="1" ht="32.5" customHeight="1">
      <c r="A224" s="262"/>
      <c r="B224" s="262"/>
      <c r="C224" s="262"/>
      <c r="D224" s="262"/>
      <c r="E224" s="262"/>
      <c r="F224" s="262"/>
      <c r="G224" s="262"/>
      <c r="H224" s="262"/>
      <c r="I224" s="262"/>
      <c r="J224" s="262"/>
      <c r="K224" s="262"/>
      <c r="L224" s="262"/>
      <c r="M224" s="262"/>
      <c r="N224" s="262"/>
      <c r="O224" s="262"/>
      <c r="P224" s="262"/>
      <c r="Q224" s="262"/>
      <c r="R224" s="186" t="s">
        <v>232</v>
      </c>
      <c r="S224" s="310" t="s">
        <v>22</v>
      </c>
      <c r="T224" s="317">
        <v>4</v>
      </c>
      <c r="U224" s="317">
        <v>4</v>
      </c>
      <c r="V224" s="317">
        <v>4</v>
      </c>
      <c r="W224" s="317">
        <v>4</v>
      </c>
      <c r="X224" s="317">
        <v>4</v>
      </c>
      <c r="Y224" s="317">
        <v>4</v>
      </c>
      <c r="Z224" s="317">
        <f>SUM(T224:Y224)</f>
        <v>24</v>
      </c>
      <c r="AA224" s="23"/>
      <c r="AB224" s="135"/>
    </row>
    <row r="225" spans="1:28" s="142" customFormat="1" ht="26.5" customHeight="1">
      <c r="A225" s="138"/>
      <c r="B225" s="138"/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9"/>
      <c r="N225" s="138"/>
      <c r="O225" s="138"/>
      <c r="P225" s="138"/>
      <c r="Q225" s="140"/>
      <c r="R225" s="320" t="s">
        <v>36</v>
      </c>
      <c r="S225" s="321" t="s">
        <v>79</v>
      </c>
      <c r="T225" s="325">
        <f t="shared" ref="T225:Y225" si="23">T226</f>
        <v>50123.5</v>
      </c>
      <c r="U225" s="325">
        <f t="shared" si="23"/>
        <v>53639.6</v>
      </c>
      <c r="V225" s="325">
        <f t="shared" si="23"/>
        <v>53639.6</v>
      </c>
      <c r="W225" s="325">
        <f t="shared" si="23"/>
        <v>53639.6</v>
      </c>
      <c r="X225" s="325">
        <f t="shared" si="23"/>
        <v>53639.6</v>
      </c>
      <c r="Y225" s="325">
        <f t="shared" si="23"/>
        <v>53639.6</v>
      </c>
      <c r="Z225" s="263"/>
      <c r="AA225" s="34"/>
      <c r="AB225" s="141"/>
    </row>
    <row r="226" spans="1:28" s="136" customFormat="1" ht="2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80"/>
      <c r="N226" s="10"/>
      <c r="O226" s="10"/>
      <c r="P226" s="10"/>
      <c r="Q226" s="81"/>
      <c r="R226" s="322" t="s">
        <v>43</v>
      </c>
      <c r="S226" s="199" t="s">
        <v>79</v>
      </c>
      <c r="T226" s="309">
        <f t="shared" ref="T226:Y226" si="24">T227+T228+T229+T230</f>
        <v>50123.5</v>
      </c>
      <c r="U226" s="309">
        <f t="shared" si="24"/>
        <v>53639.6</v>
      </c>
      <c r="V226" s="309">
        <f t="shared" si="24"/>
        <v>53639.6</v>
      </c>
      <c r="W226" s="309">
        <f t="shared" si="24"/>
        <v>53639.6</v>
      </c>
      <c r="X226" s="309">
        <f t="shared" si="24"/>
        <v>53639.6</v>
      </c>
      <c r="Y226" s="309">
        <f t="shared" si="24"/>
        <v>53639.6</v>
      </c>
      <c r="Z226" s="137"/>
      <c r="AA226" s="23"/>
      <c r="AB226" s="135"/>
    </row>
    <row r="227" spans="1:28" s="136" customFormat="1" ht="29.25" customHeight="1">
      <c r="A227" s="199">
        <v>6</v>
      </c>
      <c r="B227" s="199">
        <v>0</v>
      </c>
      <c r="C227" s="199">
        <v>1</v>
      </c>
      <c r="D227" s="199">
        <v>0</v>
      </c>
      <c r="E227" s="199">
        <v>1</v>
      </c>
      <c r="F227" s="199">
        <v>0</v>
      </c>
      <c r="G227" s="199">
        <v>4</v>
      </c>
      <c r="H227" s="199">
        <v>1</v>
      </c>
      <c r="I227" s="199">
        <v>0</v>
      </c>
      <c r="J227" s="199">
        <v>9</v>
      </c>
      <c r="K227" s="199">
        <v>0</v>
      </c>
      <c r="L227" s="199">
        <v>0</v>
      </c>
      <c r="M227" s="323">
        <v>2</v>
      </c>
      <c r="N227" s="199">
        <v>0</v>
      </c>
      <c r="O227" s="199">
        <v>5</v>
      </c>
      <c r="P227" s="199">
        <v>0</v>
      </c>
      <c r="Q227" s="324" t="s">
        <v>55</v>
      </c>
      <c r="R227" s="201" t="s">
        <v>229</v>
      </c>
      <c r="S227" s="199" t="s">
        <v>20</v>
      </c>
      <c r="T227" s="309">
        <v>47213</v>
      </c>
      <c r="U227" s="309">
        <v>50729.1</v>
      </c>
      <c r="V227" s="309">
        <v>50729.1</v>
      </c>
      <c r="W227" s="309">
        <v>50729.1</v>
      </c>
      <c r="X227" s="309">
        <v>50729.1</v>
      </c>
      <c r="Y227" s="309">
        <v>50729.1</v>
      </c>
      <c r="Z227" s="137"/>
      <c r="AA227" s="23"/>
      <c r="AB227" s="135"/>
    </row>
    <row r="228" spans="1:28" s="136" customFormat="1" ht="28.5" customHeight="1">
      <c r="A228" s="199">
        <v>6</v>
      </c>
      <c r="B228" s="199">
        <v>0</v>
      </c>
      <c r="C228" s="199">
        <v>1</v>
      </c>
      <c r="D228" s="199">
        <v>0</v>
      </c>
      <c r="E228" s="199">
        <v>1</v>
      </c>
      <c r="F228" s="199">
        <v>1</v>
      </c>
      <c r="G228" s="199">
        <v>3</v>
      </c>
      <c r="H228" s="199">
        <v>1</v>
      </c>
      <c r="I228" s="199">
        <v>0</v>
      </c>
      <c r="J228" s="199">
        <v>9</v>
      </c>
      <c r="K228" s="199">
        <v>0</v>
      </c>
      <c r="L228" s="199">
        <v>0</v>
      </c>
      <c r="M228" s="323">
        <v>2</v>
      </c>
      <c r="N228" s="199">
        <v>0</v>
      </c>
      <c r="O228" s="199">
        <v>5</v>
      </c>
      <c r="P228" s="199">
        <v>0</v>
      </c>
      <c r="Q228" s="324" t="s">
        <v>55</v>
      </c>
      <c r="R228" s="201" t="s">
        <v>228</v>
      </c>
      <c r="S228" s="199" t="s">
        <v>20</v>
      </c>
      <c r="T228" s="309">
        <v>52.8</v>
      </c>
      <c r="U228" s="309">
        <v>52.8</v>
      </c>
      <c r="V228" s="309">
        <v>52.8</v>
      </c>
      <c r="W228" s="309">
        <v>52.8</v>
      </c>
      <c r="X228" s="309">
        <v>52.8</v>
      </c>
      <c r="Y228" s="309">
        <v>52.8</v>
      </c>
      <c r="Z228" s="137"/>
      <c r="AA228" s="23"/>
      <c r="AB228" s="135"/>
    </row>
    <row r="229" spans="1:28" s="136" customFormat="1" ht="27.75" customHeight="1">
      <c r="A229" s="199">
        <v>6</v>
      </c>
      <c r="B229" s="199">
        <v>0</v>
      </c>
      <c r="C229" s="199">
        <v>1</v>
      </c>
      <c r="D229" s="199">
        <v>0</v>
      </c>
      <c r="E229" s="199">
        <v>3</v>
      </c>
      <c r="F229" s="199">
        <v>0</v>
      </c>
      <c r="G229" s="199">
        <v>4</v>
      </c>
      <c r="H229" s="199">
        <v>1</v>
      </c>
      <c r="I229" s="199">
        <v>0</v>
      </c>
      <c r="J229" s="199">
        <v>9</v>
      </c>
      <c r="K229" s="199">
        <v>0</v>
      </c>
      <c r="L229" s="199">
        <v>0</v>
      </c>
      <c r="M229" s="323">
        <v>2</v>
      </c>
      <c r="N229" s="199">
        <v>0</v>
      </c>
      <c r="O229" s="199">
        <v>5</v>
      </c>
      <c r="P229" s="199">
        <v>0</v>
      </c>
      <c r="Q229" s="324" t="s">
        <v>55</v>
      </c>
      <c r="R229" s="201" t="s">
        <v>227</v>
      </c>
      <c r="S229" s="199" t="s">
        <v>20</v>
      </c>
      <c r="T229" s="309">
        <v>292.60000000000002</v>
      </c>
      <c r="U229" s="309">
        <v>292.60000000000002</v>
      </c>
      <c r="V229" s="309">
        <v>292.60000000000002</v>
      </c>
      <c r="W229" s="309">
        <v>292.60000000000002</v>
      </c>
      <c r="X229" s="309">
        <v>292.60000000000002</v>
      </c>
      <c r="Y229" s="309">
        <v>292.60000000000002</v>
      </c>
      <c r="Z229" s="137"/>
      <c r="AA229" s="23"/>
      <c r="AB229" s="135"/>
    </row>
    <row r="230" spans="1:28" ht="36.5" customHeight="1">
      <c r="A230" s="199">
        <v>6</v>
      </c>
      <c r="B230" s="199">
        <v>0</v>
      </c>
      <c r="C230" s="199">
        <v>1</v>
      </c>
      <c r="D230" s="199">
        <v>0</v>
      </c>
      <c r="E230" s="199">
        <v>1</v>
      </c>
      <c r="F230" s="199">
        <v>0</v>
      </c>
      <c r="G230" s="199">
        <v>2</v>
      </c>
      <c r="H230" s="199">
        <v>1</v>
      </c>
      <c r="I230" s="199">
        <v>0</v>
      </c>
      <c r="J230" s="199">
        <v>9</v>
      </c>
      <c r="K230" s="199">
        <v>0</v>
      </c>
      <c r="L230" s="199">
        <v>0</v>
      </c>
      <c r="M230" s="199">
        <v>2</v>
      </c>
      <c r="N230" s="199">
        <v>0</v>
      </c>
      <c r="O230" s="199">
        <v>5</v>
      </c>
      <c r="P230" s="199">
        <v>6</v>
      </c>
      <c r="Q230" s="199" t="s">
        <v>55</v>
      </c>
      <c r="R230" s="200" t="s">
        <v>226</v>
      </c>
      <c r="S230" s="199" t="s">
        <v>79</v>
      </c>
      <c r="T230" s="309">
        <v>2565.1</v>
      </c>
      <c r="U230" s="309">
        <v>2565.1</v>
      </c>
      <c r="V230" s="309">
        <v>2565.1</v>
      </c>
      <c r="W230" s="309">
        <v>2565.1</v>
      </c>
      <c r="X230" s="309">
        <v>2565.1</v>
      </c>
      <c r="Y230" s="309">
        <v>2565.1</v>
      </c>
      <c r="Z230" s="264"/>
    </row>
    <row r="231" spans="1:28" ht="1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38"/>
      <c r="S231" s="8"/>
      <c r="T231" s="39"/>
      <c r="U231" s="39"/>
      <c r="V231" s="39"/>
      <c r="W231" s="39"/>
      <c r="X231" s="39"/>
      <c r="Y231" s="39"/>
      <c r="Z231" s="40"/>
    </row>
    <row r="232" spans="1:28">
      <c r="N232" s="2"/>
      <c r="O232" s="2"/>
      <c r="P232" s="2"/>
      <c r="Q232" s="2"/>
      <c r="V232" s="41"/>
    </row>
    <row r="233" spans="1:28">
      <c r="N233" s="2"/>
      <c r="O233" s="2"/>
      <c r="P233" s="2"/>
      <c r="Q233" s="2"/>
      <c r="V233" s="3"/>
    </row>
    <row r="234" spans="1:28">
      <c r="N234" s="2"/>
      <c r="O234" s="2"/>
      <c r="P234" s="2"/>
      <c r="Q234" s="2"/>
      <c r="R234" s="43"/>
      <c r="V234" s="3"/>
    </row>
    <row r="235" spans="1:28">
      <c r="N235" s="2"/>
      <c r="O235" s="2"/>
      <c r="P235" s="2"/>
      <c r="Q235" s="2"/>
      <c r="V235" s="3"/>
    </row>
    <row r="236" spans="1:28">
      <c r="N236" s="2"/>
      <c r="O236" s="2"/>
      <c r="P236" s="2"/>
      <c r="Q236" s="2"/>
      <c r="V236" s="3"/>
    </row>
    <row r="237" spans="1:28">
      <c r="N237" s="2"/>
      <c r="O237" s="2"/>
      <c r="P237" s="2"/>
      <c r="Q237" s="2"/>
      <c r="V237" s="3"/>
    </row>
    <row r="238" spans="1:28">
      <c r="N238" s="2"/>
      <c r="O238" s="2"/>
      <c r="P238" s="2"/>
      <c r="Q238" s="2"/>
      <c r="V238" s="3"/>
    </row>
    <row r="239" spans="1:28">
      <c r="N239" s="2"/>
      <c r="O239" s="2"/>
      <c r="P239" s="2"/>
      <c r="Q239" s="2"/>
      <c r="V239" s="3"/>
    </row>
    <row r="240" spans="1:28">
      <c r="N240" s="2"/>
      <c r="O240" s="2"/>
      <c r="P240" s="2"/>
      <c r="Q240" s="2"/>
      <c r="V240" s="3"/>
    </row>
    <row r="241" spans="14:22">
      <c r="N241" s="2"/>
      <c r="O241" s="2"/>
      <c r="P241" s="2"/>
      <c r="Q241" s="2"/>
      <c r="V241" s="3"/>
    </row>
    <row r="242" spans="14:22">
      <c r="N242" s="2"/>
      <c r="O242" s="2"/>
      <c r="P242" s="2"/>
      <c r="Q242" s="2"/>
      <c r="V242" s="3"/>
    </row>
    <row r="243" spans="14:22">
      <c r="N243" s="2"/>
      <c r="O243" s="2"/>
      <c r="P243" s="2"/>
      <c r="Q243" s="2"/>
      <c r="V243" s="3"/>
    </row>
    <row r="244" spans="14:22">
      <c r="N244" s="2"/>
      <c r="O244" s="2"/>
      <c r="P244" s="2"/>
      <c r="Q244" s="2"/>
      <c r="V244" s="3"/>
    </row>
    <row r="245" spans="14:22">
      <c r="N245" s="2"/>
      <c r="O245" s="2"/>
      <c r="P245" s="2"/>
      <c r="Q245" s="2"/>
      <c r="V245" s="3"/>
    </row>
    <row r="246" spans="14:22">
      <c r="N246" s="2"/>
      <c r="O246" s="2"/>
      <c r="P246" s="2"/>
      <c r="Q246" s="2"/>
      <c r="V246" s="3"/>
    </row>
    <row r="247" spans="14:22">
      <c r="N247" s="2"/>
      <c r="O247" s="2"/>
      <c r="P247" s="2"/>
      <c r="Q247" s="2"/>
      <c r="V247" s="3"/>
    </row>
    <row r="248" spans="14:22">
      <c r="N248" s="2"/>
      <c r="O248" s="2"/>
      <c r="P248" s="2"/>
      <c r="Q248" s="2"/>
      <c r="V248" s="3"/>
    </row>
    <row r="249" spans="14:22">
      <c r="N249" s="2"/>
      <c r="O249" s="2"/>
      <c r="P249" s="2"/>
      <c r="Q249" s="2"/>
      <c r="V249" s="3"/>
    </row>
    <row r="250" spans="14:22">
      <c r="N250" s="2"/>
      <c r="O250" s="2"/>
      <c r="P250" s="2"/>
      <c r="Q250" s="2"/>
      <c r="V250" s="3"/>
    </row>
    <row r="251" spans="14:22">
      <c r="N251" s="2"/>
      <c r="O251" s="2"/>
      <c r="P251" s="2"/>
      <c r="Q251" s="2"/>
      <c r="V251" s="3"/>
    </row>
    <row r="252" spans="14:22">
      <c r="N252" s="2"/>
      <c r="O252" s="2"/>
      <c r="P252" s="2"/>
      <c r="Q252" s="2"/>
      <c r="V252" s="3"/>
    </row>
    <row r="253" spans="14:22">
      <c r="N253" s="2"/>
      <c r="O253" s="2"/>
      <c r="P253" s="2"/>
      <c r="Q253" s="2"/>
      <c r="V253" s="3"/>
    </row>
    <row r="254" spans="14:22">
      <c r="N254" s="2"/>
      <c r="O254" s="2"/>
      <c r="P254" s="2"/>
      <c r="Q254" s="2"/>
      <c r="V254" s="3"/>
    </row>
    <row r="255" spans="14:22">
      <c r="N255" s="2"/>
      <c r="O255" s="2"/>
      <c r="P255" s="2"/>
      <c r="Q255" s="2"/>
      <c r="V255" s="3"/>
    </row>
    <row r="256" spans="14:22">
      <c r="N256" s="2"/>
      <c r="O256" s="2"/>
      <c r="P256" s="2"/>
      <c r="Q256" s="2"/>
      <c r="V256" s="3"/>
    </row>
    <row r="257" spans="14:22">
      <c r="N257" s="2"/>
      <c r="O257" s="2"/>
      <c r="P257" s="2"/>
      <c r="Q257" s="2"/>
      <c r="V257" s="3"/>
    </row>
    <row r="258" spans="14:22">
      <c r="N258" s="2"/>
      <c r="O258" s="2"/>
      <c r="P258" s="2"/>
      <c r="Q258" s="2"/>
      <c r="V258" s="3"/>
    </row>
    <row r="259" spans="14:22">
      <c r="N259" s="2"/>
      <c r="O259" s="2"/>
      <c r="P259" s="2"/>
      <c r="Q259" s="2"/>
      <c r="V259" s="3"/>
    </row>
    <row r="260" spans="14:22">
      <c r="N260" s="2"/>
      <c r="O260" s="2"/>
      <c r="P260" s="2"/>
      <c r="Q260" s="2"/>
      <c r="V260" s="3"/>
    </row>
    <row r="261" spans="14:22">
      <c r="N261" s="2"/>
      <c r="O261" s="2"/>
      <c r="P261" s="2"/>
      <c r="Q261" s="2"/>
      <c r="V261" s="3"/>
    </row>
    <row r="262" spans="14:22">
      <c r="N262" s="2"/>
      <c r="O262" s="2"/>
      <c r="P262" s="2"/>
      <c r="Q262" s="2"/>
      <c r="V262" s="3"/>
    </row>
    <row r="263" spans="14:22">
      <c r="N263" s="2"/>
      <c r="O263" s="2"/>
      <c r="P263" s="2"/>
      <c r="Q263" s="2"/>
      <c r="V263" s="3"/>
    </row>
    <row r="264" spans="14:22">
      <c r="N264" s="2"/>
      <c r="O264" s="2"/>
      <c r="P264" s="2"/>
      <c r="Q264" s="2"/>
      <c r="V264" s="3"/>
    </row>
    <row r="265" spans="14:22">
      <c r="N265" s="2"/>
      <c r="O265" s="2"/>
      <c r="P265" s="2"/>
      <c r="Q265" s="2"/>
      <c r="V265" s="3"/>
    </row>
    <row r="266" spans="14:22">
      <c r="N266" s="2"/>
      <c r="O266" s="2"/>
      <c r="P266" s="2"/>
      <c r="Q266" s="2"/>
      <c r="V266" s="3"/>
    </row>
    <row r="267" spans="14:22">
      <c r="N267" s="2"/>
      <c r="O267" s="2"/>
      <c r="P267" s="2"/>
      <c r="Q267" s="2"/>
      <c r="V267" s="3"/>
    </row>
    <row r="268" spans="14:22">
      <c r="N268" s="2"/>
      <c r="O268" s="2"/>
      <c r="P268" s="2"/>
      <c r="Q268" s="2"/>
      <c r="V268" s="3"/>
    </row>
    <row r="269" spans="14:22">
      <c r="N269" s="2"/>
      <c r="O269" s="2"/>
      <c r="P269" s="2"/>
      <c r="Q269" s="2"/>
      <c r="V269" s="3"/>
    </row>
    <row r="270" spans="14:22">
      <c r="N270" s="2"/>
      <c r="O270" s="2"/>
      <c r="P270" s="2"/>
      <c r="Q270" s="2"/>
      <c r="V270" s="3"/>
    </row>
    <row r="271" spans="14:22">
      <c r="N271" s="2"/>
      <c r="O271" s="2"/>
      <c r="P271" s="2"/>
      <c r="Q271" s="2"/>
      <c r="V271" s="3"/>
    </row>
    <row r="272" spans="14:22">
      <c r="N272" s="2"/>
      <c r="O272" s="2"/>
      <c r="P272" s="2"/>
      <c r="Q272" s="2"/>
      <c r="V272" s="3"/>
    </row>
    <row r="273" spans="14:22">
      <c r="N273" s="2"/>
      <c r="O273" s="2"/>
      <c r="P273" s="2"/>
      <c r="Q273" s="2"/>
      <c r="V273" s="3"/>
    </row>
    <row r="274" spans="14:22">
      <c r="N274" s="2"/>
      <c r="O274" s="2"/>
      <c r="P274" s="2"/>
      <c r="Q274" s="2"/>
      <c r="V274" s="3"/>
    </row>
    <row r="275" spans="14:22">
      <c r="N275" s="2"/>
      <c r="O275" s="2"/>
      <c r="P275" s="2"/>
      <c r="Q275" s="2"/>
      <c r="V275" s="3"/>
    </row>
    <row r="276" spans="14:22">
      <c r="N276" s="2"/>
      <c r="O276" s="2"/>
      <c r="P276" s="2"/>
      <c r="Q276" s="2"/>
      <c r="V276" s="3"/>
    </row>
    <row r="277" spans="14:22">
      <c r="N277" s="2"/>
      <c r="O277" s="2"/>
      <c r="P277" s="2"/>
      <c r="Q277" s="2"/>
      <c r="V277" s="3"/>
    </row>
    <row r="278" spans="14:22">
      <c r="N278" s="2"/>
      <c r="O278" s="2"/>
      <c r="P278" s="2"/>
      <c r="Q278" s="2"/>
      <c r="V278" s="3"/>
    </row>
    <row r="279" spans="14:22">
      <c r="N279" s="2"/>
      <c r="O279" s="2"/>
      <c r="P279" s="2"/>
      <c r="Q279" s="2"/>
      <c r="V279" s="3"/>
    </row>
    <row r="280" spans="14:22">
      <c r="N280" s="2"/>
      <c r="O280" s="2"/>
      <c r="P280" s="2"/>
      <c r="Q280" s="2"/>
      <c r="V280" s="3"/>
    </row>
    <row r="281" spans="14:22">
      <c r="N281" s="2"/>
      <c r="O281" s="2"/>
      <c r="P281" s="2"/>
      <c r="Q281" s="2"/>
      <c r="V281" s="3"/>
    </row>
    <row r="282" spans="14:22">
      <c r="N282" s="2"/>
      <c r="O282" s="2"/>
      <c r="P282" s="2"/>
      <c r="Q282" s="2"/>
      <c r="V282" s="3"/>
    </row>
    <row r="283" spans="14:22">
      <c r="N283" s="2"/>
      <c r="O283" s="2"/>
      <c r="P283" s="2"/>
      <c r="Q283" s="2"/>
      <c r="V283" s="3"/>
    </row>
    <row r="284" spans="14:22">
      <c r="N284" s="2"/>
      <c r="O284" s="2"/>
      <c r="P284" s="2"/>
      <c r="Q284" s="2"/>
      <c r="V284" s="3"/>
    </row>
    <row r="285" spans="14:22">
      <c r="N285" s="2"/>
      <c r="O285" s="2"/>
      <c r="P285" s="2"/>
      <c r="Q285" s="2"/>
      <c r="V285" s="3"/>
    </row>
    <row r="286" spans="14:22">
      <c r="N286" s="2"/>
      <c r="O286" s="2"/>
      <c r="P286" s="2"/>
      <c r="Q286" s="2"/>
      <c r="V286" s="3"/>
    </row>
    <row r="287" spans="14:22">
      <c r="N287" s="2"/>
      <c r="O287" s="2"/>
      <c r="P287" s="2"/>
      <c r="Q287" s="2"/>
      <c r="V287" s="3"/>
    </row>
    <row r="288" spans="14:22">
      <c r="N288" s="2"/>
      <c r="O288" s="2"/>
      <c r="P288" s="2"/>
      <c r="Q288" s="2"/>
      <c r="V288" s="3"/>
    </row>
    <row r="289" spans="14:22">
      <c r="N289" s="2"/>
      <c r="O289" s="2"/>
      <c r="P289" s="2"/>
      <c r="Q289" s="2"/>
      <c r="V289" s="3"/>
    </row>
    <row r="290" spans="14:22">
      <c r="N290" s="2"/>
      <c r="O290" s="2"/>
      <c r="P290" s="2"/>
      <c r="Q290" s="2"/>
      <c r="V290" s="3"/>
    </row>
    <row r="291" spans="14:22">
      <c r="N291" s="2"/>
      <c r="O291" s="2"/>
      <c r="P291" s="2"/>
      <c r="Q291" s="2"/>
      <c r="V291" s="3"/>
    </row>
    <row r="292" spans="14:22">
      <c r="N292" s="2"/>
      <c r="O292" s="2"/>
      <c r="P292" s="2"/>
      <c r="Q292" s="2"/>
      <c r="V292" s="3"/>
    </row>
    <row r="293" spans="14:22">
      <c r="N293" s="2"/>
      <c r="O293" s="2"/>
      <c r="P293" s="2"/>
      <c r="Q293" s="2"/>
      <c r="V293" s="3"/>
    </row>
    <row r="294" spans="14:22">
      <c r="N294" s="2"/>
      <c r="O294" s="2"/>
      <c r="P294" s="2"/>
      <c r="Q294" s="2"/>
      <c r="V294" s="3"/>
    </row>
    <row r="295" spans="14:22">
      <c r="N295" s="2"/>
      <c r="O295" s="2"/>
      <c r="P295" s="2"/>
      <c r="Q295" s="2"/>
      <c r="V295" s="3"/>
    </row>
    <row r="296" spans="14:22">
      <c r="N296" s="2"/>
      <c r="O296" s="2"/>
      <c r="P296" s="2"/>
      <c r="Q296" s="2"/>
      <c r="V296" s="3"/>
    </row>
    <row r="297" spans="14:22">
      <c r="N297" s="2"/>
      <c r="O297" s="2"/>
      <c r="P297" s="2"/>
      <c r="Q297" s="2"/>
      <c r="V297" s="3"/>
    </row>
    <row r="298" spans="14:22">
      <c r="N298" s="2"/>
      <c r="O298" s="2"/>
      <c r="P298" s="2"/>
      <c r="Q298" s="2"/>
      <c r="V298" s="3"/>
    </row>
    <row r="299" spans="14:22">
      <c r="N299" s="2"/>
      <c r="O299" s="2"/>
      <c r="P299" s="2"/>
      <c r="Q299" s="2"/>
      <c r="V299" s="3"/>
    </row>
    <row r="300" spans="14:22">
      <c r="N300" s="2"/>
      <c r="O300" s="2"/>
      <c r="P300" s="2"/>
      <c r="Q300" s="2"/>
      <c r="V300" s="3"/>
    </row>
    <row r="301" spans="14:22">
      <c r="N301" s="2"/>
      <c r="O301" s="2"/>
      <c r="P301" s="2"/>
      <c r="Q301" s="2"/>
      <c r="V301" s="3"/>
    </row>
    <row r="302" spans="14:22">
      <c r="N302" s="2"/>
      <c r="O302" s="2"/>
      <c r="P302" s="2"/>
      <c r="Q302" s="2"/>
      <c r="V302" s="3"/>
    </row>
    <row r="303" spans="14:22">
      <c r="N303" s="2"/>
      <c r="O303" s="2"/>
      <c r="P303" s="2"/>
      <c r="Q303" s="2"/>
      <c r="V303" s="3"/>
    </row>
    <row r="304" spans="14:22">
      <c r="N304" s="2"/>
      <c r="O304" s="2"/>
      <c r="P304" s="2"/>
      <c r="Q304" s="2"/>
      <c r="V304" s="3"/>
    </row>
    <row r="305" spans="14:22">
      <c r="N305" s="2"/>
      <c r="O305" s="2"/>
      <c r="P305" s="2"/>
      <c r="Q305" s="2"/>
      <c r="V305" s="3"/>
    </row>
    <row r="306" spans="14:22">
      <c r="N306" s="2"/>
      <c r="O306" s="2"/>
      <c r="P306" s="2"/>
      <c r="Q306" s="2"/>
      <c r="V306" s="3"/>
    </row>
    <row r="307" spans="14:22">
      <c r="N307" s="2"/>
      <c r="O307" s="2"/>
      <c r="P307" s="2"/>
      <c r="Q307" s="2"/>
      <c r="V307" s="3"/>
    </row>
    <row r="308" spans="14:22">
      <c r="N308" s="2"/>
      <c r="O308" s="2"/>
      <c r="P308" s="2"/>
      <c r="Q308" s="2"/>
      <c r="V308" s="3"/>
    </row>
    <row r="309" spans="14:22">
      <c r="N309" s="2"/>
      <c r="O309" s="2"/>
      <c r="P309" s="2"/>
      <c r="Q309" s="2"/>
      <c r="V309" s="3"/>
    </row>
    <row r="310" spans="14:22">
      <c r="N310" s="2"/>
      <c r="O310" s="2"/>
      <c r="P310" s="2"/>
      <c r="Q310" s="2"/>
      <c r="V310" s="3"/>
    </row>
    <row r="311" spans="14:22">
      <c r="N311" s="2"/>
      <c r="O311" s="2"/>
      <c r="P311" s="2"/>
      <c r="Q311" s="2"/>
      <c r="V311" s="3"/>
    </row>
    <row r="312" spans="14:22">
      <c r="N312" s="2"/>
      <c r="O312" s="2"/>
      <c r="P312" s="2"/>
      <c r="Q312" s="2"/>
      <c r="V312" s="3"/>
    </row>
    <row r="313" spans="14:22">
      <c r="N313" s="2"/>
      <c r="O313" s="2"/>
      <c r="P313" s="2"/>
      <c r="Q313" s="2"/>
      <c r="V313" s="3"/>
    </row>
    <row r="314" spans="14:22">
      <c r="N314" s="2"/>
      <c r="O314" s="2"/>
      <c r="P314" s="2"/>
      <c r="Q314" s="2"/>
      <c r="V314" s="3"/>
    </row>
    <row r="315" spans="14:22">
      <c r="N315" s="2"/>
      <c r="O315" s="2"/>
      <c r="P315" s="2"/>
      <c r="Q315" s="2"/>
      <c r="V315" s="3"/>
    </row>
    <row r="316" spans="14:22">
      <c r="N316" s="2"/>
      <c r="O316" s="2"/>
      <c r="P316" s="2"/>
      <c r="Q316" s="2"/>
      <c r="V316" s="3"/>
    </row>
    <row r="317" spans="14:22">
      <c r="N317" s="2"/>
      <c r="O317" s="2"/>
      <c r="P317" s="2"/>
      <c r="Q317" s="2"/>
      <c r="V317" s="3"/>
    </row>
    <row r="318" spans="14:22">
      <c r="N318" s="2"/>
      <c r="O318" s="2"/>
      <c r="P318" s="2"/>
      <c r="Q318" s="2"/>
      <c r="V318" s="3"/>
    </row>
    <row r="319" spans="14:22">
      <c r="N319" s="2"/>
      <c r="O319" s="2"/>
      <c r="P319" s="2"/>
      <c r="Q319" s="2"/>
      <c r="V319" s="3"/>
    </row>
    <row r="320" spans="14:22">
      <c r="N320" s="2"/>
      <c r="O320" s="2"/>
      <c r="P320" s="2"/>
      <c r="Q320" s="2"/>
      <c r="V320" s="3"/>
    </row>
    <row r="321" spans="14:22">
      <c r="N321" s="2"/>
      <c r="O321" s="2"/>
      <c r="P321" s="2"/>
      <c r="Q321" s="2"/>
      <c r="V321" s="3"/>
    </row>
    <row r="322" spans="14:22">
      <c r="N322" s="2"/>
      <c r="O322" s="2"/>
      <c r="P322" s="2"/>
      <c r="Q322" s="2"/>
      <c r="V322" s="3"/>
    </row>
    <row r="323" spans="14:22">
      <c r="N323" s="2"/>
      <c r="O323" s="2"/>
      <c r="P323" s="2"/>
      <c r="Q323" s="2"/>
      <c r="V323" s="3"/>
    </row>
    <row r="324" spans="14:22">
      <c r="N324" s="2"/>
      <c r="O324" s="2"/>
      <c r="P324" s="2"/>
      <c r="Q324" s="2"/>
      <c r="V324" s="3"/>
    </row>
    <row r="325" spans="14:22">
      <c r="N325" s="2"/>
      <c r="O325" s="2"/>
      <c r="P325" s="2"/>
      <c r="Q325" s="2"/>
      <c r="V325" s="3"/>
    </row>
    <row r="326" spans="14:22">
      <c r="N326" s="2"/>
      <c r="O326" s="2"/>
      <c r="P326" s="2"/>
      <c r="Q326" s="2"/>
      <c r="V326" s="3"/>
    </row>
    <row r="327" spans="14:22">
      <c r="N327" s="2"/>
      <c r="O327" s="2"/>
      <c r="P327" s="2"/>
      <c r="Q327" s="2"/>
      <c r="V327" s="3"/>
    </row>
    <row r="328" spans="14:22">
      <c r="N328" s="2"/>
      <c r="O328" s="2"/>
      <c r="P328" s="2"/>
      <c r="Q328" s="2"/>
      <c r="V328" s="3"/>
    </row>
    <row r="329" spans="14:22">
      <c r="N329" s="2"/>
      <c r="O329" s="2"/>
      <c r="P329" s="2"/>
      <c r="Q329" s="2"/>
      <c r="V329" s="3"/>
    </row>
    <row r="330" spans="14:22">
      <c r="N330" s="2"/>
      <c r="O330" s="2"/>
      <c r="P330" s="2"/>
      <c r="Q330" s="2"/>
      <c r="V330" s="3"/>
    </row>
    <row r="331" spans="14:22">
      <c r="N331" s="2"/>
      <c r="O331" s="2"/>
      <c r="P331" s="2"/>
      <c r="Q331" s="2"/>
      <c r="V331" s="3"/>
    </row>
    <row r="332" spans="14:22">
      <c r="N332" s="2"/>
      <c r="O332" s="2"/>
      <c r="P332" s="2"/>
      <c r="Q332" s="2"/>
      <c r="V332" s="3"/>
    </row>
    <row r="333" spans="14:22">
      <c r="N333" s="2"/>
      <c r="O333" s="2"/>
      <c r="P333" s="2"/>
      <c r="Q333" s="2"/>
      <c r="V333" s="3"/>
    </row>
    <row r="334" spans="14:22">
      <c r="N334" s="2"/>
      <c r="O334" s="2"/>
      <c r="P334" s="2"/>
      <c r="Q334" s="2"/>
      <c r="V334" s="3"/>
    </row>
    <row r="335" spans="14:22">
      <c r="N335" s="2"/>
      <c r="O335" s="2"/>
      <c r="P335" s="2"/>
      <c r="Q335" s="2"/>
      <c r="V335" s="3"/>
    </row>
    <row r="336" spans="14:22">
      <c r="N336" s="2"/>
      <c r="O336" s="2"/>
      <c r="P336" s="2"/>
      <c r="Q336" s="2"/>
      <c r="V336" s="3"/>
    </row>
    <row r="337" spans="14:22">
      <c r="N337" s="2"/>
      <c r="O337" s="2"/>
      <c r="P337" s="2"/>
      <c r="Q337" s="2"/>
      <c r="V337" s="3"/>
    </row>
    <row r="338" spans="14:22">
      <c r="N338" s="2"/>
      <c r="O338" s="2"/>
      <c r="P338" s="2"/>
      <c r="Q338" s="2"/>
      <c r="V338" s="3"/>
    </row>
    <row r="339" spans="14:22">
      <c r="N339" s="2"/>
      <c r="O339" s="2"/>
      <c r="P339" s="2"/>
      <c r="Q339" s="2"/>
      <c r="V339" s="3"/>
    </row>
    <row r="340" spans="14:22">
      <c r="N340" s="2"/>
      <c r="O340" s="2"/>
      <c r="P340" s="2"/>
      <c r="Q340" s="2"/>
      <c r="V340" s="3"/>
    </row>
    <row r="341" spans="14:22">
      <c r="N341" s="2"/>
      <c r="O341" s="2"/>
      <c r="P341" s="2"/>
      <c r="Q341" s="2"/>
      <c r="V341" s="3"/>
    </row>
    <row r="342" spans="14:22">
      <c r="N342" s="2"/>
      <c r="O342" s="2"/>
      <c r="P342" s="2"/>
      <c r="Q342" s="2"/>
      <c r="V342" s="3"/>
    </row>
    <row r="343" spans="14:22">
      <c r="N343" s="2"/>
      <c r="O343" s="2"/>
      <c r="P343" s="2"/>
      <c r="Q343" s="2"/>
      <c r="V343" s="3"/>
    </row>
    <row r="344" spans="14:22">
      <c r="N344" s="2"/>
      <c r="O344" s="2"/>
      <c r="P344" s="2"/>
      <c r="Q344" s="2"/>
      <c r="V344" s="3"/>
    </row>
    <row r="345" spans="14:22">
      <c r="N345" s="2"/>
      <c r="O345" s="2"/>
      <c r="P345" s="2"/>
      <c r="Q345" s="2"/>
      <c r="V345" s="3"/>
    </row>
    <row r="346" spans="14:22">
      <c r="N346" s="2"/>
      <c r="O346" s="2"/>
      <c r="P346" s="2"/>
      <c r="Q346" s="2"/>
      <c r="V346" s="3"/>
    </row>
    <row r="347" spans="14:22">
      <c r="N347" s="2"/>
      <c r="O347" s="2"/>
      <c r="P347" s="2"/>
      <c r="Q347" s="2"/>
      <c r="V347" s="3"/>
    </row>
    <row r="348" spans="14:22">
      <c r="N348" s="2"/>
      <c r="O348" s="2"/>
      <c r="P348" s="2"/>
      <c r="Q348" s="2"/>
      <c r="V348" s="3"/>
    </row>
    <row r="349" spans="14:22">
      <c r="N349" s="2"/>
      <c r="O349" s="2"/>
      <c r="P349" s="2"/>
      <c r="Q349" s="2"/>
      <c r="V349" s="3"/>
    </row>
    <row r="350" spans="14:22">
      <c r="N350" s="2"/>
      <c r="O350" s="2"/>
      <c r="P350" s="2"/>
      <c r="Q350" s="2"/>
      <c r="V350" s="3"/>
    </row>
    <row r="351" spans="14:22">
      <c r="N351" s="2"/>
      <c r="O351" s="2"/>
      <c r="P351" s="2"/>
      <c r="Q351" s="2"/>
      <c r="V351" s="3"/>
    </row>
    <row r="352" spans="14:22">
      <c r="N352" s="2"/>
      <c r="O352" s="2"/>
      <c r="P352" s="2"/>
      <c r="Q352" s="2"/>
      <c r="V352" s="3"/>
    </row>
    <row r="353" spans="14:22">
      <c r="N353" s="2"/>
      <c r="O353" s="2"/>
      <c r="P353" s="2"/>
      <c r="Q353" s="2"/>
      <c r="V353" s="3"/>
    </row>
    <row r="354" spans="14:22">
      <c r="N354" s="2"/>
      <c r="O354" s="2"/>
      <c r="P354" s="2"/>
      <c r="Q354" s="2"/>
      <c r="V354" s="3"/>
    </row>
    <row r="355" spans="14:22">
      <c r="N355" s="2"/>
      <c r="O355" s="2"/>
      <c r="P355" s="2"/>
      <c r="Q355" s="2"/>
      <c r="V355" s="3"/>
    </row>
    <row r="356" spans="14:22">
      <c r="N356" s="2"/>
      <c r="O356" s="2"/>
      <c r="P356" s="2"/>
      <c r="Q356" s="2"/>
      <c r="V356" s="3"/>
    </row>
    <row r="357" spans="14:22">
      <c r="N357" s="2"/>
      <c r="O357" s="2"/>
      <c r="P357" s="2"/>
      <c r="Q357" s="2"/>
      <c r="V357" s="3"/>
    </row>
    <row r="358" spans="14:22">
      <c r="N358" s="2"/>
      <c r="O358" s="2"/>
      <c r="P358" s="2"/>
      <c r="Q358" s="2"/>
      <c r="V358" s="3"/>
    </row>
    <row r="359" spans="14:22">
      <c r="N359" s="2"/>
      <c r="O359" s="2"/>
      <c r="P359" s="2"/>
      <c r="Q359" s="2"/>
      <c r="V359" s="3"/>
    </row>
    <row r="360" spans="14:22">
      <c r="N360" s="2"/>
      <c r="O360" s="2"/>
      <c r="P360" s="2"/>
      <c r="Q360" s="2"/>
      <c r="V360" s="3"/>
    </row>
    <row r="361" spans="14:22">
      <c r="N361" s="2"/>
      <c r="O361" s="2"/>
      <c r="P361" s="2"/>
      <c r="Q361" s="2"/>
      <c r="V361" s="3"/>
    </row>
    <row r="362" spans="14:22">
      <c r="N362" s="2"/>
      <c r="O362" s="2"/>
      <c r="P362" s="2"/>
      <c r="Q362" s="2"/>
      <c r="V362" s="3"/>
    </row>
    <row r="363" spans="14:22">
      <c r="N363" s="2"/>
      <c r="O363" s="2"/>
      <c r="P363" s="2"/>
      <c r="Q363" s="2"/>
      <c r="V363" s="3"/>
    </row>
    <row r="364" spans="14:22">
      <c r="N364" s="2"/>
      <c r="O364" s="2"/>
      <c r="P364" s="2"/>
      <c r="Q364" s="2"/>
      <c r="V364" s="3"/>
    </row>
    <row r="365" spans="14:22">
      <c r="N365" s="2"/>
      <c r="O365" s="2"/>
      <c r="P365" s="2"/>
      <c r="Q365" s="2"/>
      <c r="V365" s="3"/>
    </row>
    <row r="366" spans="14:22">
      <c r="N366" s="2"/>
      <c r="O366" s="2"/>
      <c r="P366" s="2"/>
      <c r="Q366" s="2"/>
      <c r="V366" s="3"/>
    </row>
    <row r="367" spans="14:22">
      <c r="N367" s="2"/>
      <c r="O367" s="2"/>
      <c r="P367" s="2"/>
      <c r="Q367" s="2"/>
      <c r="V367" s="3"/>
    </row>
    <row r="368" spans="14:22">
      <c r="N368" s="2"/>
      <c r="O368" s="2"/>
      <c r="P368" s="2"/>
      <c r="Q368" s="2"/>
      <c r="V368" s="3"/>
    </row>
    <row r="369" spans="14:22">
      <c r="N369" s="2"/>
      <c r="O369" s="2"/>
      <c r="P369" s="2"/>
      <c r="Q369" s="2"/>
      <c r="V369" s="3"/>
    </row>
    <row r="370" spans="14:22">
      <c r="N370" s="2"/>
      <c r="O370" s="2"/>
      <c r="P370" s="2"/>
      <c r="Q370" s="2"/>
      <c r="V370" s="3"/>
    </row>
    <row r="371" spans="14:22">
      <c r="N371" s="2"/>
      <c r="O371" s="2"/>
      <c r="P371" s="2"/>
      <c r="Q371" s="2"/>
      <c r="V371" s="3"/>
    </row>
    <row r="372" spans="14:22">
      <c r="N372" s="2"/>
      <c r="O372" s="2"/>
      <c r="P372" s="2"/>
      <c r="Q372" s="2"/>
      <c r="V372" s="3"/>
    </row>
    <row r="373" spans="14:22">
      <c r="N373" s="2"/>
      <c r="O373" s="2"/>
      <c r="P373" s="2"/>
      <c r="Q373" s="2"/>
      <c r="V373" s="3"/>
    </row>
    <row r="374" spans="14:22">
      <c r="N374" s="2"/>
      <c r="O374" s="2"/>
      <c r="P374" s="2"/>
      <c r="Q374" s="2"/>
      <c r="V374" s="3"/>
    </row>
    <row r="375" spans="14:22">
      <c r="N375" s="2"/>
      <c r="O375" s="2"/>
      <c r="P375" s="2"/>
      <c r="Q375" s="2"/>
      <c r="V375" s="3"/>
    </row>
    <row r="376" spans="14:22">
      <c r="N376" s="2"/>
      <c r="O376" s="2"/>
      <c r="P376" s="2"/>
      <c r="Q376" s="2"/>
      <c r="V376" s="3"/>
    </row>
    <row r="377" spans="14:22">
      <c r="N377" s="2"/>
      <c r="O377" s="2"/>
      <c r="P377" s="2"/>
      <c r="Q377" s="2"/>
      <c r="V377" s="3"/>
    </row>
    <row r="378" spans="14:22">
      <c r="N378" s="2"/>
      <c r="O378" s="2"/>
      <c r="P378" s="2"/>
      <c r="Q378" s="2"/>
      <c r="V378" s="3"/>
    </row>
    <row r="379" spans="14:22">
      <c r="N379" s="2"/>
      <c r="O379" s="2"/>
      <c r="P379" s="2"/>
      <c r="Q379" s="2"/>
      <c r="V379" s="3"/>
    </row>
    <row r="380" spans="14:22">
      <c r="N380" s="2"/>
      <c r="O380" s="2"/>
      <c r="P380" s="2"/>
      <c r="Q380" s="2"/>
      <c r="V380" s="3"/>
    </row>
    <row r="381" spans="14:22">
      <c r="N381" s="2"/>
      <c r="O381" s="2"/>
      <c r="P381" s="2"/>
      <c r="Q381" s="2"/>
      <c r="V381" s="3"/>
    </row>
    <row r="382" spans="14:22">
      <c r="N382" s="2"/>
      <c r="O382" s="2"/>
      <c r="P382" s="2"/>
      <c r="Q382" s="2"/>
      <c r="V382" s="3"/>
    </row>
    <row r="383" spans="14:22">
      <c r="N383" s="2"/>
      <c r="O383" s="2"/>
      <c r="P383" s="2"/>
      <c r="Q383" s="2"/>
      <c r="V383" s="3"/>
    </row>
    <row r="384" spans="14:22">
      <c r="N384" s="2"/>
      <c r="O384" s="2"/>
      <c r="P384" s="2"/>
      <c r="Q384" s="2"/>
      <c r="V384" s="3"/>
    </row>
    <row r="385" spans="14:22">
      <c r="N385" s="2"/>
      <c r="O385" s="2"/>
      <c r="P385" s="2"/>
      <c r="Q385" s="2"/>
      <c r="V385" s="3"/>
    </row>
    <row r="386" spans="14:22">
      <c r="N386" s="2"/>
      <c r="O386" s="2"/>
      <c r="P386" s="2"/>
      <c r="Q386" s="2"/>
      <c r="V386" s="3"/>
    </row>
    <row r="387" spans="14:22">
      <c r="N387" s="2"/>
      <c r="O387" s="2"/>
      <c r="P387" s="2"/>
      <c r="Q387" s="2"/>
      <c r="V387" s="3"/>
    </row>
    <row r="388" spans="14:22">
      <c r="N388" s="2"/>
      <c r="O388" s="2"/>
      <c r="P388" s="2"/>
      <c r="Q388" s="2"/>
      <c r="V388" s="3"/>
    </row>
    <row r="389" spans="14:22">
      <c r="N389" s="2"/>
      <c r="O389" s="2"/>
      <c r="P389" s="2"/>
      <c r="Q389" s="2"/>
      <c r="V389" s="3"/>
    </row>
    <row r="390" spans="14:22">
      <c r="N390" s="2"/>
      <c r="O390" s="2"/>
      <c r="P390" s="2"/>
      <c r="Q390" s="2"/>
      <c r="V390" s="3"/>
    </row>
    <row r="391" spans="14:22">
      <c r="N391" s="2"/>
      <c r="O391" s="2"/>
      <c r="P391" s="2"/>
      <c r="Q391" s="2"/>
      <c r="V391" s="3"/>
    </row>
    <row r="392" spans="14:22">
      <c r="N392" s="2"/>
      <c r="O392" s="2"/>
      <c r="P392" s="2"/>
      <c r="Q392" s="2"/>
      <c r="V392" s="3"/>
    </row>
    <row r="393" spans="14:22">
      <c r="N393" s="2"/>
      <c r="O393" s="2"/>
      <c r="P393" s="2"/>
      <c r="Q393" s="2"/>
      <c r="V393" s="3"/>
    </row>
    <row r="394" spans="14:22">
      <c r="N394" s="2"/>
      <c r="O394" s="2"/>
      <c r="P394" s="2"/>
      <c r="Q394" s="2"/>
      <c r="V394" s="3"/>
    </row>
    <row r="395" spans="14:22">
      <c r="N395" s="2"/>
      <c r="O395" s="2"/>
      <c r="P395" s="2"/>
      <c r="Q395" s="2"/>
      <c r="V395" s="3"/>
    </row>
    <row r="396" spans="14:22">
      <c r="N396" s="2"/>
      <c r="O396" s="2"/>
      <c r="P396" s="2"/>
      <c r="Q396" s="2"/>
      <c r="V396" s="3"/>
    </row>
    <row r="397" spans="14:22">
      <c r="N397" s="2"/>
      <c r="O397" s="2"/>
      <c r="P397" s="2"/>
      <c r="Q397" s="2"/>
      <c r="V397" s="3"/>
    </row>
    <row r="398" spans="14:22">
      <c r="N398" s="2"/>
      <c r="O398" s="2"/>
      <c r="P398" s="2"/>
      <c r="Q398" s="2"/>
      <c r="V398" s="3"/>
    </row>
    <row r="399" spans="14:22">
      <c r="N399" s="2"/>
      <c r="O399" s="2"/>
      <c r="P399" s="2"/>
      <c r="Q399" s="2"/>
      <c r="V399" s="3"/>
    </row>
    <row r="400" spans="14:22">
      <c r="N400" s="2"/>
      <c r="O400" s="2"/>
      <c r="P400" s="2"/>
      <c r="Q400" s="2"/>
      <c r="V400" s="3"/>
    </row>
    <row r="401" spans="14:22">
      <c r="N401" s="2"/>
      <c r="O401" s="2"/>
      <c r="P401" s="2"/>
      <c r="Q401" s="2"/>
      <c r="V401" s="3"/>
    </row>
    <row r="402" spans="14:22">
      <c r="N402" s="2"/>
      <c r="O402" s="2"/>
      <c r="P402" s="2"/>
      <c r="Q402" s="2"/>
      <c r="V402" s="3"/>
    </row>
    <row r="403" spans="14:22">
      <c r="N403" s="2"/>
      <c r="O403" s="2"/>
      <c r="P403" s="2"/>
      <c r="Q403" s="2"/>
      <c r="V403" s="3"/>
    </row>
    <row r="404" spans="14:22">
      <c r="N404" s="2"/>
      <c r="O404" s="2"/>
      <c r="P404" s="2"/>
      <c r="Q404" s="2"/>
      <c r="V404" s="3"/>
    </row>
    <row r="405" spans="14:22">
      <c r="N405" s="2"/>
      <c r="O405" s="2"/>
      <c r="P405" s="2"/>
      <c r="Q405" s="2"/>
      <c r="V405" s="3"/>
    </row>
    <row r="406" spans="14:22">
      <c r="N406" s="2"/>
      <c r="O406" s="2"/>
      <c r="P406" s="2"/>
      <c r="Q406" s="2"/>
      <c r="V406" s="3"/>
    </row>
    <row r="407" spans="14:22">
      <c r="N407" s="2"/>
      <c r="O407" s="2"/>
      <c r="P407" s="2"/>
      <c r="Q407" s="2"/>
      <c r="V407" s="3"/>
    </row>
    <row r="408" spans="14:22">
      <c r="N408" s="2"/>
      <c r="O408" s="2"/>
      <c r="P408" s="2"/>
      <c r="Q408" s="2"/>
      <c r="V408" s="3"/>
    </row>
    <row r="409" spans="14:22">
      <c r="N409" s="2"/>
      <c r="O409" s="2"/>
      <c r="P409" s="2"/>
      <c r="Q409" s="2"/>
      <c r="V409" s="3"/>
    </row>
    <row r="410" spans="14:22">
      <c r="N410" s="2"/>
      <c r="O410" s="2"/>
      <c r="P410" s="2"/>
      <c r="Q410" s="2"/>
      <c r="V410" s="3"/>
    </row>
    <row r="411" spans="14:22">
      <c r="N411" s="2"/>
      <c r="O411" s="2"/>
      <c r="P411" s="2"/>
      <c r="Q411" s="2"/>
      <c r="V411" s="3"/>
    </row>
    <row r="412" spans="14:22">
      <c r="N412" s="2"/>
      <c r="O412" s="2"/>
      <c r="P412" s="2"/>
      <c r="Q412" s="2"/>
      <c r="V412" s="3"/>
    </row>
    <row r="413" spans="14:22">
      <c r="N413" s="2"/>
      <c r="O413" s="2"/>
      <c r="P413" s="2"/>
      <c r="Q413" s="2"/>
      <c r="V413" s="3"/>
    </row>
    <row r="414" spans="14:22">
      <c r="N414" s="2"/>
      <c r="O414" s="2"/>
      <c r="P414" s="2"/>
      <c r="Q414" s="2"/>
      <c r="V414" s="3"/>
    </row>
    <row r="415" spans="14:22">
      <c r="N415" s="2"/>
      <c r="O415" s="2"/>
      <c r="P415" s="2"/>
      <c r="Q415" s="2"/>
      <c r="V415" s="3"/>
    </row>
    <row r="416" spans="14:22">
      <c r="N416" s="2"/>
      <c r="O416" s="2"/>
      <c r="P416" s="2"/>
      <c r="Q416" s="2"/>
      <c r="V416" s="3"/>
    </row>
    <row r="417" spans="14:22">
      <c r="N417" s="2"/>
      <c r="O417" s="2"/>
      <c r="P417" s="2"/>
      <c r="Q417" s="2"/>
      <c r="V417" s="3"/>
    </row>
    <row r="418" spans="14:22">
      <c r="N418" s="2"/>
      <c r="O418" s="2"/>
      <c r="P418" s="2"/>
      <c r="Q418" s="2"/>
      <c r="V418" s="3"/>
    </row>
    <row r="419" spans="14:22">
      <c r="N419" s="2"/>
      <c r="O419" s="2"/>
      <c r="P419" s="2"/>
      <c r="Q419" s="2"/>
      <c r="V419" s="3"/>
    </row>
    <row r="420" spans="14:22">
      <c r="N420" s="2"/>
      <c r="O420" s="2"/>
      <c r="P420" s="2"/>
      <c r="Q420" s="2"/>
      <c r="V420" s="3"/>
    </row>
    <row r="421" spans="14:22">
      <c r="N421" s="2"/>
      <c r="O421" s="2"/>
      <c r="P421" s="2"/>
      <c r="Q421" s="2"/>
      <c r="V421" s="3"/>
    </row>
    <row r="422" spans="14:22">
      <c r="N422" s="2"/>
      <c r="O422" s="2"/>
      <c r="P422" s="2"/>
      <c r="Q422" s="2"/>
      <c r="V422" s="3"/>
    </row>
    <row r="423" spans="14:22">
      <c r="N423" s="2"/>
      <c r="O423" s="2"/>
      <c r="P423" s="2"/>
      <c r="Q423" s="2"/>
      <c r="V423" s="3"/>
    </row>
    <row r="424" spans="14:22">
      <c r="N424" s="2"/>
      <c r="O424" s="2"/>
      <c r="P424" s="2"/>
      <c r="Q424" s="2"/>
      <c r="V424" s="3"/>
    </row>
    <row r="425" spans="14:22">
      <c r="N425" s="2"/>
      <c r="O425" s="2"/>
      <c r="P425" s="2"/>
      <c r="Q425" s="2"/>
      <c r="V425" s="3"/>
    </row>
    <row r="426" spans="14:22">
      <c r="N426" s="2"/>
      <c r="O426" s="2"/>
      <c r="P426" s="2"/>
      <c r="Q426" s="2"/>
      <c r="V426" s="3"/>
    </row>
    <row r="427" spans="14:22">
      <c r="N427" s="2"/>
      <c r="O427" s="2"/>
      <c r="P427" s="2"/>
      <c r="Q427" s="2"/>
      <c r="V427" s="3"/>
    </row>
    <row r="428" spans="14:22">
      <c r="N428" s="2"/>
      <c r="O428" s="2"/>
      <c r="P428" s="2"/>
      <c r="Q428" s="2"/>
      <c r="V428" s="3"/>
    </row>
    <row r="429" spans="14:22">
      <c r="N429" s="2"/>
      <c r="O429" s="2"/>
      <c r="P429" s="2"/>
      <c r="Q429" s="2"/>
      <c r="V429" s="3"/>
    </row>
    <row r="430" spans="14:22">
      <c r="N430" s="2"/>
      <c r="O430" s="2"/>
      <c r="P430" s="2"/>
      <c r="Q430" s="2"/>
      <c r="V430" s="3"/>
    </row>
    <row r="431" spans="14:22">
      <c r="N431" s="2"/>
      <c r="O431" s="2"/>
      <c r="P431" s="2"/>
      <c r="Q431" s="2"/>
      <c r="V431" s="3"/>
    </row>
    <row r="432" spans="14:22">
      <c r="N432" s="2"/>
      <c r="O432" s="2"/>
      <c r="P432" s="2"/>
      <c r="Q432" s="2"/>
      <c r="V432" s="3"/>
    </row>
    <row r="433" spans="14:22">
      <c r="N433" s="2"/>
      <c r="O433" s="2"/>
      <c r="P433" s="2"/>
      <c r="Q433" s="2"/>
      <c r="V433" s="3"/>
    </row>
    <row r="434" spans="14:22">
      <c r="N434" s="2"/>
      <c r="O434" s="2"/>
      <c r="P434" s="2"/>
      <c r="Q434" s="2"/>
      <c r="V434" s="3"/>
    </row>
    <row r="435" spans="14:22">
      <c r="N435" s="2"/>
      <c r="O435" s="2"/>
      <c r="P435" s="2"/>
      <c r="Q435" s="2"/>
      <c r="V435" s="3"/>
    </row>
    <row r="436" spans="14:22">
      <c r="N436" s="2"/>
      <c r="O436" s="2"/>
      <c r="P436" s="2"/>
      <c r="Q436" s="2"/>
      <c r="V436" s="3"/>
    </row>
    <row r="437" spans="14:22">
      <c r="N437" s="2"/>
      <c r="O437" s="2"/>
      <c r="P437" s="2"/>
      <c r="Q437" s="2"/>
      <c r="V437" s="3"/>
    </row>
    <row r="438" spans="14:22">
      <c r="N438" s="2"/>
      <c r="O438" s="2"/>
      <c r="P438" s="2"/>
      <c r="Q438" s="2"/>
      <c r="V438" s="3"/>
    </row>
    <row r="439" spans="14:22">
      <c r="N439" s="2"/>
      <c r="O439" s="2"/>
      <c r="P439" s="2"/>
      <c r="Q439" s="2"/>
      <c r="V439" s="3"/>
    </row>
    <row r="440" spans="14:22">
      <c r="N440" s="2"/>
      <c r="O440" s="2"/>
      <c r="P440" s="2"/>
      <c r="Q440" s="2"/>
      <c r="V440" s="3"/>
    </row>
    <row r="441" spans="14:22">
      <c r="N441" s="2"/>
      <c r="O441" s="2"/>
      <c r="P441" s="2"/>
      <c r="Q441" s="2"/>
      <c r="V441" s="3"/>
    </row>
    <row r="442" spans="14:22">
      <c r="N442" s="2"/>
      <c r="O442" s="2"/>
      <c r="P442" s="2"/>
      <c r="Q442" s="2"/>
      <c r="V442" s="3"/>
    </row>
    <row r="443" spans="14:22">
      <c r="N443" s="2"/>
      <c r="O443" s="2"/>
      <c r="P443" s="2"/>
      <c r="Q443" s="2"/>
      <c r="V443" s="3"/>
    </row>
    <row r="444" spans="14:22">
      <c r="N444" s="2"/>
      <c r="O444" s="2"/>
      <c r="P444" s="2"/>
      <c r="Q444" s="2"/>
      <c r="V444" s="3"/>
    </row>
    <row r="445" spans="14:22">
      <c r="N445" s="2"/>
      <c r="O445" s="2"/>
      <c r="P445" s="2"/>
      <c r="Q445" s="2"/>
      <c r="V445" s="3"/>
    </row>
    <row r="446" spans="14:22">
      <c r="N446" s="2"/>
      <c r="O446" s="2"/>
      <c r="P446" s="2"/>
      <c r="Q446" s="2"/>
      <c r="V446" s="3"/>
    </row>
    <row r="447" spans="14:22">
      <c r="N447" s="2"/>
      <c r="O447" s="2"/>
      <c r="P447" s="2"/>
      <c r="Q447" s="2"/>
      <c r="V447" s="3"/>
    </row>
    <row r="448" spans="14:22">
      <c r="N448" s="2"/>
      <c r="O448" s="2"/>
      <c r="P448" s="2"/>
      <c r="Q448" s="2"/>
      <c r="V448" s="3"/>
    </row>
    <row r="449" spans="14:22">
      <c r="N449" s="2"/>
      <c r="O449" s="2"/>
      <c r="P449" s="2"/>
      <c r="Q449" s="2"/>
      <c r="V449" s="3"/>
    </row>
    <row r="450" spans="14:22">
      <c r="N450" s="2"/>
      <c r="O450" s="2"/>
      <c r="P450" s="2"/>
      <c r="Q450" s="2"/>
      <c r="V450" s="3"/>
    </row>
    <row r="451" spans="14:22">
      <c r="N451" s="2"/>
      <c r="O451" s="2"/>
      <c r="P451" s="2"/>
      <c r="Q451" s="2"/>
      <c r="V451" s="3"/>
    </row>
    <row r="452" spans="14:22">
      <c r="N452" s="2"/>
      <c r="O452" s="2"/>
      <c r="P452" s="2"/>
      <c r="Q452" s="2"/>
      <c r="V452" s="3"/>
    </row>
    <row r="453" spans="14:22">
      <c r="N453" s="2"/>
      <c r="O453" s="2"/>
      <c r="P453" s="2"/>
      <c r="Q453" s="2"/>
      <c r="V453" s="3"/>
    </row>
    <row r="454" spans="14:22">
      <c r="N454" s="2"/>
      <c r="O454" s="2"/>
      <c r="P454" s="2"/>
      <c r="Q454" s="2"/>
      <c r="V454" s="3"/>
    </row>
    <row r="455" spans="14:22">
      <c r="N455" s="2"/>
      <c r="O455" s="2"/>
      <c r="P455" s="2"/>
      <c r="Q455" s="2"/>
      <c r="V455" s="3"/>
    </row>
    <row r="456" spans="14:22">
      <c r="N456" s="2"/>
      <c r="O456" s="2"/>
      <c r="P456" s="2"/>
      <c r="Q456" s="2"/>
      <c r="V456" s="3"/>
    </row>
    <row r="457" spans="14:22">
      <c r="N457" s="2"/>
      <c r="O457" s="2"/>
      <c r="P457" s="2"/>
      <c r="Q457" s="2"/>
      <c r="V457" s="3"/>
    </row>
    <row r="458" spans="14:22">
      <c r="N458" s="2"/>
      <c r="O458" s="2"/>
      <c r="P458" s="2"/>
      <c r="Q458" s="2"/>
      <c r="V458" s="3"/>
    </row>
    <row r="459" spans="14:22">
      <c r="N459" s="2"/>
      <c r="O459" s="2"/>
      <c r="P459" s="2"/>
      <c r="Q459" s="2"/>
      <c r="V459" s="3"/>
    </row>
    <row r="460" spans="14:22">
      <c r="N460" s="2"/>
      <c r="O460" s="2"/>
      <c r="P460" s="2"/>
      <c r="Q460" s="2"/>
      <c r="V460" s="3"/>
    </row>
    <row r="461" spans="14:22">
      <c r="N461" s="2"/>
      <c r="O461" s="2"/>
      <c r="P461" s="2"/>
      <c r="Q461" s="2"/>
      <c r="V461" s="3"/>
    </row>
    <row r="462" spans="14:22">
      <c r="N462" s="2"/>
      <c r="O462" s="2"/>
      <c r="P462" s="2"/>
      <c r="Q462" s="2"/>
      <c r="V462" s="3"/>
    </row>
    <row r="463" spans="14:22">
      <c r="N463" s="2"/>
      <c r="O463" s="2"/>
      <c r="P463" s="2"/>
      <c r="Q463" s="2"/>
      <c r="V463" s="3"/>
    </row>
    <row r="464" spans="14:22">
      <c r="N464" s="2"/>
      <c r="O464" s="2"/>
      <c r="P464" s="2"/>
      <c r="Q464" s="2"/>
      <c r="V464" s="3"/>
    </row>
    <row r="465" spans="14:22">
      <c r="N465" s="2"/>
      <c r="O465" s="2"/>
      <c r="P465" s="2"/>
      <c r="Q465" s="2"/>
      <c r="V465" s="3"/>
    </row>
    <row r="466" spans="14:22">
      <c r="N466" s="2"/>
      <c r="O466" s="2"/>
      <c r="P466" s="2"/>
      <c r="Q466" s="2"/>
      <c r="V466" s="3"/>
    </row>
    <row r="467" spans="14:22">
      <c r="N467" s="2"/>
      <c r="O467" s="2"/>
      <c r="P467" s="2"/>
      <c r="Q467" s="2"/>
      <c r="V467" s="3"/>
    </row>
    <row r="468" spans="14:22">
      <c r="N468" s="2"/>
      <c r="O468" s="2"/>
      <c r="P468" s="2"/>
      <c r="Q468" s="2"/>
      <c r="V468" s="3"/>
    </row>
    <row r="469" spans="14:22">
      <c r="N469" s="2"/>
      <c r="O469" s="2"/>
      <c r="P469" s="2"/>
      <c r="Q469" s="2"/>
      <c r="V469" s="3"/>
    </row>
    <row r="470" spans="14:22">
      <c r="N470" s="2"/>
      <c r="O470" s="2"/>
      <c r="P470" s="2"/>
      <c r="Q470" s="2"/>
      <c r="V470" s="3"/>
    </row>
    <row r="471" spans="14:22">
      <c r="N471" s="2"/>
      <c r="O471" s="2"/>
      <c r="P471" s="2"/>
      <c r="Q471" s="2"/>
      <c r="V471" s="3"/>
    </row>
    <row r="472" spans="14:22">
      <c r="N472" s="2"/>
      <c r="O472" s="2"/>
      <c r="P472" s="2"/>
      <c r="Q472" s="2"/>
      <c r="V472" s="3"/>
    </row>
    <row r="473" spans="14:22">
      <c r="N473" s="2"/>
      <c r="O473" s="2"/>
      <c r="P473" s="2"/>
      <c r="Q473" s="2"/>
      <c r="V473" s="3"/>
    </row>
    <row r="474" spans="14:22">
      <c r="N474" s="2"/>
      <c r="O474" s="2"/>
      <c r="P474" s="2"/>
      <c r="Q474" s="2"/>
      <c r="V474" s="3"/>
    </row>
    <row r="475" spans="14:22">
      <c r="N475" s="2"/>
      <c r="O475" s="2"/>
      <c r="P475" s="2"/>
      <c r="Q475" s="2"/>
      <c r="V475" s="3"/>
    </row>
    <row r="476" spans="14:22">
      <c r="N476" s="2"/>
      <c r="O476" s="2"/>
      <c r="P476" s="2"/>
      <c r="Q476" s="2"/>
      <c r="V476" s="3"/>
    </row>
    <row r="477" spans="14:22">
      <c r="N477" s="2"/>
      <c r="O477" s="2"/>
      <c r="P477" s="2"/>
      <c r="Q477" s="2"/>
      <c r="V477" s="3"/>
    </row>
    <row r="478" spans="14:22">
      <c r="N478" s="2"/>
      <c r="O478" s="2"/>
      <c r="P478" s="2"/>
      <c r="Q478" s="2"/>
      <c r="V478" s="3"/>
    </row>
    <row r="479" spans="14:22">
      <c r="N479" s="2"/>
      <c r="O479" s="2"/>
      <c r="P479" s="2"/>
      <c r="Q479" s="2"/>
      <c r="V479" s="3"/>
    </row>
    <row r="480" spans="14:22">
      <c r="N480" s="2"/>
      <c r="O480" s="2"/>
      <c r="P480" s="2"/>
      <c r="Q480" s="2"/>
      <c r="V480" s="3"/>
    </row>
    <row r="481" spans="14:22">
      <c r="N481" s="2"/>
      <c r="O481" s="2"/>
      <c r="P481" s="2"/>
      <c r="Q481" s="2"/>
      <c r="V481" s="3"/>
    </row>
    <row r="482" spans="14:22">
      <c r="N482" s="2"/>
      <c r="O482" s="2"/>
      <c r="P482" s="2"/>
      <c r="Q482" s="2"/>
      <c r="V482" s="3"/>
    </row>
    <row r="483" spans="14:22">
      <c r="N483" s="2"/>
      <c r="O483" s="2"/>
      <c r="P483" s="2"/>
      <c r="Q483" s="2"/>
      <c r="V483" s="3"/>
    </row>
    <row r="484" spans="14:22">
      <c r="N484" s="2"/>
      <c r="O484" s="2"/>
      <c r="P484" s="2"/>
      <c r="Q484" s="2"/>
      <c r="V484" s="3"/>
    </row>
    <row r="485" spans="14:22">
      <c r="N485" s="2"/>
      <c r="O485" s="2"/>
      <c r="P485" s="2"/>
      <c r="Q485" s="2"/>
      <c r="V485" s="3"/>
    </row>
    <row r="486" spans="14:22">
      <c r="N486" s="2"/>
      <c r="O486" s="2"/>
      <c r="P486" s="2"/>
      <c r="Q486" s="2"/>
      <c r="V486" s="3"/>
    </row>
    <row r="487" spans="14:22">
      <c r="N487" s="2"/>
      <c r="O487" s="2"/>
      <c r="P487" s="2"/>
      <c r="Q487" s="2"/>
      <c r="V487" s="3"/>
    </row>
    <row r="488" spans="14:22">
      <c r="N488" s="2"/>
      <c r="O488" s="2"/>
      <c r="P488" s="2"/>
      <c r="Q488" s="2"/>
      <c r="V488" s="3"/>
    </row>
    <row r="489" spans="14:22">
      <c r="N489" s="2"/>
      <c r="O489" s="2"/>
      <c r="P489" s="2"/>
      <c r="Q489" s="2"/>
      <c r="V489" s="3"/>
    </row>
    <row r="490" spans="14:22">
      <c r="N490" s="2"/>
      <c r="O490" s="2"/>
      <c r="P490" s="2"/>
      <c r="Q490" s="2"/>
      <c r="V490" s="3"/>
    </row>
    <row r="491" spans="14:22">
      <c r="N491" s="2"/>
      <c r="O491" s="2"/>
      <c r="P491" s="2"/>
      <c r="Q491" s="2"/>
      <c r="V491" s="3"/>
    </row>
    <row r="492" spans="14:22">
      <c r="N492" s="2"/>
      <c r="O492" s="2"/>
      <c r="P492" s="2"/>
      <c r="Q492" s="2"/>
      <c r="V492" s="3"/>
    </row>
    <row r="493" spans="14:22">
      <c r="N493" s="2"/>
      <c r="O493" s="2"/>
      <c r="P493" s="2"/>
      <c r="Q493" s="2"/>
      <c r="V493" s="3"/>
    </row>
    <row r="494" spans="14:22">
      <c r="N494" s="2"/>
      <c r="O494" s="2"/>
      <c r="P494" s="2"/>
      <c r="Q494" s="2"/>
      <c r="V494" s="3"/>
    </row>
    <row r="495" spans="14:22">
      <c r="N495" s="2"/>
      <c r="O495" s="2"/>
      <c r="P495" s="2"/>
      <c r="Q495" s="2"/>
      <c r="V495" s="3"/>
    </row>
    <row r="496" spans="14:22">
      <c r="N496" s="2"/>
      <c r="O496" s="2"/>
      <c r="P496" s="2"/>
      <c r="Q496" s="2"/>
      <c r="V496" s="3"/>
    </row>
    <row r="497" spans="14:22">
      <c r="N497" s="2"/>
      <c r="O497" s="2"/>
      <c r="P497" s="2"/>
      <c r="Q497" s="2"/>
      <c r="V497" s="3"/>
    </row>
    <row r="498" spans="14:22">
      <c r="N498" s="2"/>
      <c r="O498" s="2"/>
      <c r="P498" s="2"/>
      <c r="Q498" s="2"/>
      <c r="V498" s="3"/>
    </row>
    <row r="499" spans="14:22">
      <c r="N499" s="2"/>
      <c r="O499" s="2"/>
      <c r="P499" s="2"/>
      <c r="Q499" s="2"/>
      <c r="V499" s="3"/>
    </row>
    <row r="500" spans="14:22">
      <c r="N500" s="2"/>
      <c r="O500" s="2"/>
      <c r="P500" s="2"/>
      <c r="Q500" s="2"/>
      <c r="V500" s="3"/>
    </row>
    <row r="501" spans="14:22">
      <c r="N501" s="2"/>
      <c r="O501" s="2"/>
      <c r="P501" s="2"/>
      <c r="Q501" s="2"/>
      <c r="V501" s="3"/>
    </row>
    <row r="502" spans="14:22">
      <c r="N502" s="2"/>
      <c r="O502" s="2"/>
      <c r="P502" s="2"/>
      <c r="Q502" s="2"/>
      <c r="V502" s="3"/>
    </row>
    <row r="503" spans="14:22">
      <c r="N503" s="2"/>
      <c r="O503" s="2"/>
      <c r="P503" s="2"/>
      <c r="Q503" s="2"/>
      <c r="V503" s="3"/>
    </row>
    <row r="504" spans="14:22">
      <c r="N504" s="2"/>
      <c r="O504" s="2"/>
      <c r="P504" s="2"/>
      <c r="Q504" s="2"/>
      <c r="V504" s="3"/>
    </row>
    <row r="505" spans="14:22">
      <c r="N505" s="2"/>
      <c r="O505" s="2"/>
      <c r="P505" s="2"/>
      <c r="Q505" s="2"/>
      <c r="V505" s="3"/>
    </row>
    <row r="506" spans="14:22">
      <c r="N506" s="2"/>
      <c r="O506" s="2"/>
      <c r="P506" s="2"/>
      <c r="Q506" s="2"/>
      <c r="V506" s="3"/>
    </row>
    <row r="507" spans="14:22">
      <c r="N507" s="2"/>
      <c r="O507" s="2"/>
      <c r="P507" s="2"/>
      <c r="Q507" s="2"/>
      <c r="V507" s="3"/>
    </row>
    <row r="508" spans="14:22">
      <c r="N508" s="2"/>
      <c r="O508" s="2"/>
      <c r="P508" s="2"/>
      <c r="Q508" s="2"/>
      <c r="V508" s="3"/>
    </row>
    <row r="509" spans="14:22">
      <c r="N509" s="2"/>
      <c r="O509" s="2"/>
      <c r="P509" s="2"/>
      <c r="Q509" s="2"/>
      <c r="V509" s="3"/>
    </row>
    <row r="510" spans="14:22">
      <c r="N510" s="2"/>
      <c r="O510" s="2"/>
      <c r="P510" s="2"/>
      <c r="Q510" s="2"/>
      <c r="V510" s="3"/>
    </row>
    <row r="511" spans="14:22">
      <c r="N511" s="2"/>
      <c r="O511" s="2"/>
      <c r="P511" s="2"/>
      <c r="Q511" s="2"/>
      <c r="V511" s="3"/>
    </row>
    <row r="512" spans="14:22">
      <c r="N512" s="2"/>
      <c r="O512" s="2"/>
      <c r="P512" s="2"/>
      <c r="Q512" s="2"/>
      <c r="V512" s="3"/>
    </row>
    <row r="513" spans="14:22">
      <c r="N513" s="2"/>
      <c r="O513" s="2"/>
      <c r="P513" s="2"/>
      <c r="Q513" s="2"/>
      <c r="V513" s="3"/>
    </row>
    <row r="514" spans="14:22">
      <c r="N514" s="2"/>
      <c r="O514" s="2"/>
      <c r="P514" s="2"/>
      <c r="Q514" s="2"/>
      <c r="V514" s="3"/>
    </row>
    <row r="515" spans="14:22">
      <c r="N515" s="2"/>
      <c r="O515" s="2"/>
      <c r="P515" s="2"/>
      <c r="Q515" s="2"/>
      <c r="V515" s="3"/>
    </row>
    <row r="516" spans="14:22">
      <c r="N516" s="2"/>
      <c r="O516" s="2"/>
      <c r="P516" s="2"/>
      <c r="Q516" s="2"/>
      <c r="V516" s="3"/>
    </row>
    <row r="517" spans="14:22">
      <c r="N517" s="2"/>
      <c r="O517" s="2"/>
      <c r="P517" s="2"/>
      <c r="Q517" s="2"/>
      <c r="V517" s="3"/>
    </row>
    <row r="518" spans="14:22">
      <c r="N518" s="2"/>
      <c r="O518" s="2"/>
      <c r="P518" s="2"/>
      <c r="Q518" s="2"/>
      <c r="V518" s="3"/>
    </row>
    <row r="519" spans="14:22">
      <c r="N519" s="2"/>
      <c r="O519" s="2"/>
      <c r="P519" s="2"/>
      <c r="Q519" s="2"/>
      <c r="V519" s="3"/>
    </row>
    <row r="520" spans="14:22">
      <c r="N520" s="2"/>
      <c r="O520" s="2"/>
      <c r="P520" s="2"/>
      <c r="Q520" s="2"/>
      <c r="V520" s="3"/>
    </row>
    <row r="521" spans="14:22">
      <c r="N521" s="2"/>
      <c r="O521" s="2"/>
      <c r="P521" s="2"/>
      <c r="Q521" s="2"/>
      <c r="V521" s="3"/>
    </row>
    <row r="522" spans="14:22">
      <c r="N522" s="2"/>
      <c r="O522" s="2"/>
      <c r="P522" s="2"/>
      <c r="Q522" s="2"/>
      <c r="V522" s="3"/>
    </row>
    <row r="523" spans="14:22">
      <c r="N523" s="2"/>
      <c r="O523" s="2"/>
      <c r="P523" s="2"/>
      <c r="Q523" s="2"/>
      <c r="V523" s="3"/>
    </row>
    <row r="524" spans="14:22">
      <c r="N524" s="2"/>
      <c r="O524" s="2"/>
      <c r="P524" s="2"/>
      <c r="Q524" s="2"/>
      <c r="V524" s="3"/>
    </row>
    <row r="525" spans="14:22">
      <c r="N525" s="2"/>
      <c r="O525" s="2"/>
      <c r="P525" s="2"/>
      <c r="Q525" s="2"/>
      <c r="V525" s="3"/>
    </row>
    <row r="526" spans="14:22">
      <c r="N526" s="2"/>
      <c r="O526" s="2"/>
      <c r="P526" s="2"/>
      <c r="Q526" s="2"/>
      <c r="V526" s="3"/>
    </row>
    <row r="527" spans="14:22">
      <c r="N527" s="2"/>
      <c r="O527" s="2"/>
      <c r="P527" s="2"/>
      <c r="Q527" s="2"/>
      <c r="V527" s="3"/>
    </row>
    <row r="528" spans="14:22">
      <c r="N528" s="2"/>
      <c r="O528" s="2"/>
      <c r="P528" s="2"/>
      <c r="Q528" s="2"/>
      <c r="V528" s="3"/>
    </row>
    <row r="529" spans="14:22">
      <c r="N529" s="2"/>
      <c r="O529" s="2"/>
      <c r="P529" s="2"/>
      <c r="Q529" s="2"/>
      <c r="V529" s="3"/>
    </row>
    <row r="530" spans="14:22">
      <c r="N530" s="2"/>
      <c r="O530" s="2"/>
      <c r="P530" s="2"/>
      <c r="Q530" s="2"/>
      <c r="V530" s="3"/>
    </row>
    <row r="531" spans="14:22">
      <c r="N531" s="2"/>
      <c r="O531" s="2"/>
      <c r="P531" s="2"/>
      <c r="Q531" s="2"/>
      <c r="V531" s="3"/>
    </row>
    <row r="532" spans="14:22">
      <c r="N532" s="2"/>
      <c r="O532" s="2"/>
      <c r="P532" s="2"/>
      <c r="Q532" s="2"/>
      <c r="V532" s="3"/>
    </row>
    <row r="533" spans="14:22">
      <c r="N533" s="2"/>
      <c r="O533" s="2"/>
      <c r="P533" s="2"/>
      <c r="Q533" s="2"/>
      <c r="V533" s="3"/>
    </row>
    <row r="534" spans="14:22">
      <c r="N534" s="2"/>
      <c r="O534" s="2"/>
      <c r="P534" s="2"/>
      <c r="Q534" s="2"/>
      <c r="V534" s="3"/>
    </row>
    <row r="535" spans="14:22">
      <c r="N535" s="2"/>
      <c r="O535" s="2"/>
      <c r="P535" s="2"/>
      <c r="Q535" s="2"/>
      <c r="V535" s="3"/>
    </row>
    <row r="536" spans="14:22">
      <c r="N536" s="2"/>
      <c r="O536" s="2"/>
      <c r="P536" s="2"/>
      <c r="Q536" s="2"/>
      <c r="V536" s="3"/>
    </row>
    <row r="537" spans="14:22">
      <c r="N537" s="2"/>
      <c r="O537" s="2"/>
      <c r="P537" s="2"/>
      <c r="Q537" s="2"/>
      <c r="V537" s="3"/>
    </row>
    <row r="538" spans="14:22">
      <c r="N538" s="2"/>
      <c r="O538" s="2"/>
      <c r="P538" s="2"/>
      <c r="Q538" s="2"/>
      <c r="V538" s="3"/>
    </row>
    <row r="539" spans="14:22">
      <c r="N539" s="2"/>
      <c r="O539" s="2"/>
      <c r="P539" s="2"/>
      <c r="Q539" s="2"/>
      <c r="V539" s="3"/>
    </row>
    <row r="540" spans="14:22">
      <c r="N540" s="2"/>
      <c r="O540" s="2"/>
      <c r="P540" s="2"/>
      <c r="Q540" s="2"/>
      <c r="V540" s="3"/>
    </row>
    <row r="541" spans="14:22">
      <c r="N541" s="2"/>
      <c r="O541" s="2"/>
      <c r="P541" s="2"/>
      <c r="Q541" s="2"/>
      <c r="V541" s="3"/>
    </row>
    <row r="542" spans="14:22">
      <c r="N542" s="2"/>
      <c r="O542" s="2"/>
      <c r="P542" s="2"/>
      <c r="Q542" s="2"/>
      <c r="V542" s="3"/>
    </row>
    <row r="543" spans="14:22">
      <c r="N543" s="2"/>
      <c r="O543" s="2"/>
      <c r="P543" s="2"/>
      <c r="Q543" s="2"/>
      <c r="V543" s="3"/>
    </row>
    <row r="544" spans="14:22">
      <c r="N544" s="2"/>
      <c r="O544" s="2"/>
      <c r="P544" s="2"/>
      <c r="Q544" s="2"/>
      <c r="V544" s="3"/>
    </row>
    <row r="545" spans="14:22">
      <c r="N545" s="2"/>
      <c r="O545" s="2"/>
      <c r="P545" s="2"/>
      <c r="Q545" s="2"/>
      <c r="V545" s="3"/>
    </row>
    <row r="546" spans="14:22">
      <c r="N546" s="2"/>
      <c r="O546" s="2"/>
      <c r="P546" s="2"/>
      <c r="Q546" s="2"/>
      <c r="V546" s="3"/>
    </row>
    <row r="547" spans="14:22">
      <c r="N547" s="2"/>
      <c r="O547" s="2"/>
      <c r="P547" s="2"/>
      <c r="Q547" s="2"/>
      <c r="V547" s="3"/>
    </row>
    <row r="548" spans="14:22">
      <c r="N548" s="2"/>
      <c r="O548" s="2"/>
      <c r="P548" s="2"/>
      <c r="Q548" s="2"/>
      <c r="V548" s="3"/>
    </row>
    <row r="549" spans="14:22">
      <c r="N549" s="2"/>
      <c r="O549" s="2"/>
      <c r="P549" s="2"/>
      <c r="Q549" s="2"/>
      <c r="V549" s="3"/>
    </row>
    <row r="550" spans="14:22">
      <c r="N550" s="2"/>
      <c r="O550" s="2"/>
      <c r="P550" s="2"/>
      <c r="Q550" s="2"/>
      <c r="V550" s="3"/>
    </row>
    <row r="551" spans="14:22">
      <c r="N551" s="2"/>
      <c r="O551" s="2"/>
      <c r="P551" s="2"/>
      <c r="Q551" s="2"/>
      <c r="V551" s="3"/>
    </row>
    <row r="552" spans="14:22">
      <c r="N552" s="2"/>
      <c r="O552" s="2"/>
      <c r="P552" s="2"/>
      <c r="Q552" s="2"/>
      <c r="V552" s="3"/>
    </row>
    <row r="553" spans="14:22">
      <c r="N553" s="2"/>
      <c r="O553" s="2"/>
      <c r="P553" s="2"/>
      <c r="Q553" s="2"/>
      <c r="V553" s="3"/>
    </row>
    <row r="554" spans="14:22">
      <c r="N554" s="2"/>
      <c r="O554" s="2"/>
      <c r="P554" s="2"/>
      <c r="Q554" s="2"/>
      <c r="V554" s="3"/>
    </row>
    <row r="555" spans="14:22">
      <c r="N555" s="2"/>
      <c r="O555" s="2"/>
      <c r="P555" s="2"/>
      <c r="Q555" s="2"/>
      <c r="V555" s="3"/>
    </row>
    <row r="556" spans="14:22">
      <c r="N556" s="2"/>
      <c r="O556" s="2"/>
      <c r="P556" s="2"/>
      <c r="Q556" s="2"/>
      <c r="V556" s="3"/>
    </row>
    <row r="557" spans="14:22">
      <c r="N557" s="2"/>
      <c r="O557" s="2"/>
      <c r="P557" s="2"/>
      <c r="Q557" s="2"/>
      <c r="V557" s="3"/>
    </row>
    <row r="558" spans="14:22">
      <c r="N558" s="2"/>
      <c r="O558" s="2"/>
      <c r="P558" s="2"/>
      <c r="Q558" s="2"/>
      <c r="V558" s="3"/>
    </row>
    <row r="559" spans="14:22">
      <c r="N559" s="2"/>
      <c r="O559" s="2"/>
      <c r="P559" s="2"/>
      <c r="Q559" s="2"/>
      <c r="V559" s="3"/>
    </row>
    <row r="560" spans="14:22">
      <c r="N560" s="2"/>
      <c r="O560" s="2"/>
      <c r="P560" s="2"/>
      <c r="Q560" s="2"/>
      <c r="V560" s="3"/>
    </row>
    <row r="561" spans="14:22">
      <c r="N561" s="2"/>
      <c r="O561" s="2"/>
      <c r="P561" s="2"/>
      <c r="Q561" s="2"/>
      <c r="V561" s="3"/>
    </row>
    <row r="562" spans="14:22">
      <c r="N562" s="2"/>
      <c r="O562" s="2"/>
      <c r="P562" s="2"/>
      <c r="Q562" s="2"/>
      <c r="V562" s="3"/>
    </row>
    <row r="563" spans="14:22">
      <c r="N563" s="2"/>
      <c r="O563" s="2"/>
      <c r="P563" s="2"/>
      <c r="Q563" s="2"/>
      <c r="V563" s="3"/>
    </row>
    <row r="564" spans="14:22">
      <c r="N564" s="2"/>
      <c r="O564" s="2"/>
      <c r="P564" s="2"/>
      <c r="Q564" s="2"/>
      <c r="V564" s="3"/>
    </row>
    <row r="565" spans="14:22">
      <c r="N565" s="2"/>
      <c r="O565" s="2"/>
      <c r="P565" s="2"/>
      <c r="Q565" s="2"/>
      <c r="V565" s="3"/>
    </row>
    <row r="566" spans="14:22">
      <c r="N566" s="2"/>
      <c r="O566" s="2"/>
      <c r="P566" s="2"/>
      <c r="Q566" s="2"/>
      <c r="V566" s="3"/>
    </row>
    <row r="567" spans="14:22">
      <c r="N567" s="2"/>
      <c r="O567" s="2"/>
      <c r="P567" s="2"/>
      <c r="Q567" s="2"/>
      <c r="V567" s="3"/>
    </row>
    <row r="568" spans="14:22">
      <c r="N568" s="2"/>
      <c r="O568" s="2"/>
      <c r="P568" s="2"/>
      <c r="Q568" s="2"/>
      <c r="V568" s="3"/>
    </row>
    <row r="569" spans="14:22">
      <c r="N569" s="2"/>
      <c r="O569" s="2"/>
      <c r="P569" s="2"/>
      <c r="Q569" s="2"/>
      <c r="V569" s="3"/>
    </row>
    <row r="570" spans="14:22">
      <c r="N570" s="2"/>
      <c r="O570" s="2"/>
      <c r="P570" s="2"/>
      <c r="Q570" s="2"/>
      <c r="V570" s="3"/>
    </row>
    <row r="571" spans="14:22">
      <c r="N571" s="2"/>
      <c r="O571" s="2"/>
      <c r="P571" s="2"/>
      <c r="Q571" s="2"/>
      <c r="V571" s="3"/>
    </row>
    <row r="572" spans="14:22">
      <c r="N572" s="2"/>
      <c r="O572" s="2"/>
      <c r="P572" s="2"/>
      <c r="Q572" s="2"/>
      <c r="V572" s="3"/>
    </row>
    <row r="573" spans="14:22">
      <c r="N573" s="2"/>
      <c r="O573" s="2"/>
      <c r="P573" s="2"/>
      <c r="Q573" s="2"/>
      <c r="V573" s="3"/>
    </row>
    <row r="574" spans="14:22">
      <c r="N574" s="2"/>
      <c r="O574" s="2"/>
      <c r="P574" s="2"/>
      <c r="Q574" s="2"/>
      <c r="V574" s="3"/>
    </row>
    <row r="575" spans="14:22">
      <c r="N575" s="2"/>
      <c r="O575" s="2"/>
      <c r="P575" s="2"/>
      <c r="Q575" s="2"/>
      <c r="V575" s="3"/>
    </row>
    <row r="576" spans="14:22">
      <c r="N576" s="2"/>
      <c r="O576" s="2"/>
      <c r="P576" s="2"/>
      <c r="Q576" s="2"/>
      <c r="V576" s="3"/>
    </row>
    <row r="577" spans="14:22">
      <c r="N577" s="2"/>
      <c r="O577" s="2"/>
      <c r="P577" s="2"/>
      <c r="Q577" s="2"/>
      <c r="V577" s="3"/>
    </row>
    <row r="578" spans="14:22">
      <c r="N578" s="2"/>
      <c r="O578" s="2"/>
      <c r="P578" s="2"/>
      <c r="Q578" s="2"/>
      <c r="V578" s="3"/>
    </row>
    <row r="579" spans="14:22">
      <c r="N579" s="2"/>
      <c r="O579" s="2"/>
      <c r="P579" s="2"/>
      <c r="Q579" s="2"/>
      <c r="V579" s="3"/>
    </row>
    <row r="580" spans="14:22">
      <c r="N580" s="2"/>
      <c r="O580" s="2"/>
      <c r="P580" s="2"/>
      <c r="Q580" s="2"/>
      <c r="V580" s="3"/>
    </row>
    <row r="581" spans="14:22">
      <c r="N581" s="2"/>
      <c r="O581" s="2"/>
      <c r="P581" s="2"/>
      <c r="Q581" s="2"/>
      <c r="V581" s="3"/>
    </row>
    <row r="582" spans="14:22">
      <c r="N582" s="2"/>
      <c r="O582" s="2"/>
      <c r="P582" s="2"/>
      <c r="Q582" s="2"/>
      <c r="V582" s="3"/>
    </row>
    <row r="583" spans="14:22">
      <c r="N583" s="2"/>
      <c r="O583" s="2"/>
      <c r="P583" s="2"/>
      <c r="Q583" s="2"/>
      <c r="V583" s="3"/>
    </row>
    <row r="584" spans="14:22">
      <c r="N584" s="2"/>
      <c r="O584" s="2"/>
      <c r="P584" s="2"/>
      <c r="Q584" s="2"/>
      <c r="V584" s="3"/>
    </row>
    <row r="585" spans="14:22">
      <c r="N585" s="2"/>
      <c r="O585" s="2"/>
      <c r="P585" s="2"/>
      <c r="Q585" s="2"/>
      <c r="V585" s="3"/>
    </row>
    <row r="586" spans="14:22">
      <c r="N586" s="2"/>
      <c r="O586" s="2"/>
      <c r="P586" s="2"/>
      <c r="Q586" s="2"/>
      <c r="V586" s="3"/>
    </row>
    <row r="587" spans="14:22">
      <c r="N587" s="2"/>
      <c r="O587" s="2"/>
      <c r="P587" s="2"/>
      <c r="Q587" s="2"/>
      <c r="V587" s="3"/>
    </row>
    <row r="588" spans="14:22">
      <c r="N588" s="2"/>
      <c r="O588" s="2"/>
      <c r="P588" s="2"/>
      <c r="Q588" s="2"/>
      <c r="V588" s="3"/>
    </row>
    <row r="589" spans="14:22">
      <c r="N589" s="2"/>
      <c r="O589" s="2"/>
      <c r="P589" s="2"/>
      <c r="Q589" s="2"/>
      <c r="V589" s="3"/>
    </row>
    <row r="590" spans="14:22">
      <c r="N590" s="2"/>
      <c r="O590" s="2"/>
      <c r="P590" s="2"/>
      <c r="Q590" s="2"/>
      <c r="V590" s="3"/>
    </row>
    <row r="591" spans="14:22">
      <c r="N591" s="2"/>
      <c r="O591" s="2"/>
      <c r="P591" s="2"/>
      <c r="Q591" s="2"/>
      <c r="V591" s="3"/>
    </row>
    <row r="592" spans="14:22">
      <c r="N592" s="2"/>
      <c r="O592" s="2"/>
      <c r="P592" s="2"/>
      <c r="Q592" s="2"/>
      <c r="V592" s="3"/>
    </row>
    <row r="593" spans="14:22">
      <c r="N593" s="2"/>
      <c r="O593" s="2"/>
      <c r="P593" s="2"/>
      <c r="Q593" s="2"/>
      <c r="V593" s="3"/>
    </row>
    <row r="594" spans="14:22">
      <c r="N594" s="2"/>
      <c r="O594" s="2"/>
      <c r="P594" s="2"/>
      <c r="Q594" s="2"/>
      <c r="V594" s="3"/>
    </row>
    <row r="595" spans="14:22">
      <c r="N595" s="2"/>
      <c r="O595" s="2"/>
      <c r="P595" s="2"/>
      <c r="Q595" s="2"/>
      <c r="V595" s="3"/>
    </row>
    <row r="596" spans="14:22">
      <c r="N596" s="2"/>
      <c r="O596" s="2"/>
      <c r="P596" s="2"/>
      <c r="Q596" s="2"/>
      <c r="V596" s="3"/>
    </row>
    <row r="597" spans="14:22">
      <c r="N597" s="2"/>
      <c r="O597" s="2"/>
      <c r="P597" s="2"/>
      <c r="Q597" s="2"/>
      <c r="V597" s="3"/>
    </row>
    <row r="598" spans="14:22">
      <c r="N598" s="2"/>
      <c r="O598" s="2"/>
      <c r="P598" s="2"/>
      <c r="Q598" s="2"/>
      <c r="V598" s="3"/>
    </row>
    <row r="599" spans="14:22">
      <c r="N599" s="2"/>
      <c r="O599" s="2"/>
      <c r="P599" s="2"/>
      <c r="Q599" s="2"/>
      <c r="V599" s="3"/>
    </row>
    <row r="600" spans="14:22">
      <c r="N600" s="2"/>
      <c r="O600" s="2"/>
      <c r="P600" s="2"/>
      <c r="Q600" s="2"/>
      <c r="V600" s="3"/>
    </row>
    <row r="601" spans="14:22">
      <c r="N601" s="2"/>
      <c r="O601" s="2"/>
      <c r="P601" s="2"/>
      <c r="Q601" s="2"/>
      <c r="V601" s="3"/>
    </row>
    <row r="602" spans="14:22">
      <c r="N602" s="2"/>
      <c r="O602" s="2"/>
      <c r="P602" s="2"/>
      <c r="Q602" s="2"/>
      <c r="V602" s="3"/>
    </row>
    <row r="603" spans="14:22">
      <c r="N603" s="2"/>
      <c r="O603" s="2"/>
      <c r="P603" s="2"/>
      <c r="Q603" s="2"/>
      <c r="V603" s="3"/>
    </row>
    <row r="604" spans="14:22">
      <c r="N604" s="2"/>
      <c r="O604" s="2"/>
      <c r="P604" s="2"/>
      <c r="Q604" s="2"/>
      <c r="V604" s="3"/>
    </row>
    <row r="605" spans="14:22">
      <c r="N605" s="2"/>
      <c r="O605" s="2"/>
      <c r="P605" s="2"/>
      <c r="Q605" s="2"/>
      <c r="V605" s="3"/>
    </row>
    <row r="606" spans="14:22">
      <c r="N606" s="2"/>
      <c r="O606" s="2"/>
      <c r="P606" s="2"/>
      <c r="Q606" s="2"/>
      <c r="V606" s="3"/>
    </row>
    <row r="607" spans="14:22">
      <c r="N607" s="2"/>
      <c r="O607" s="2"/>
      <c r="P607" s="2"/>
      <c r="Q607" s="2"/>
      <c r="V607" s="3"/>
    </row>
    <row r="608" spans="14:22">
      <c r="N608" s="2"/>
      <c r="O608" s="2"/>
      <c r="P608" s="2"/>
      <c r="Q608" s="2"/>
      <c r="V608" s="3"/>
    </row>
    <row r="609" spans="14:22">
      <c r="N609" s="2"/>
      <c r="O609" s="2"/>
      <c r="P609" s="2"/>
      <c r="Q609" s="2"/>
      <c r="V609" s="3"/>
    </row>
    <row r="610" spans="14:22">
      <c r="N610" s="2"/>
      <c r="O610" s="2"/>
      <c r="P610" s="2"/>
      <c r="Q610" s="2"/>
      <c r="V610" s="3"/>
    </row>
    <row r="611" spans="14:22">
      <c r="N611" s="2"/>
      <c r="O611" s="2"/>
      <c r="P611" s="2"/>
      <c r="Q611" s="2"/>
      <c r="V611" s="3"/>
    </row>
    <row r="612" spans="14:22">
      <c r="N612" s="2"/>
      <c r="O612" s="2"/>
      <c r="P612" s="2"/>
      <c r="Q612" s="2"/>
      <c r="V612" s="3"/>
    </row>
    <row r="613" spans="14:22">
      <c r="N613" s="2"/>
      <c r="O613" s="2"/>
      <c r="P613" s="2"/>
      <c r="Q613" s="2"/>
      <c r="V613" s="3"/>
    </row>
    <row r="614" spans="14:22">
      <c r="N614" s="2"/>
      <c r="O614" s="2"/>
      <c r="P614" s="2"/>
      <c r="Q614" s="2"/>
      <c r="V614" s="3"/>
    </row>
    <row r="615" spans="14:22">
      <c r="N615" s="2"/>
      <c r="O615" s="2"/>
      <c r="P615" s="2"/>
      <c r="Q615" s="2"/>
      <c r="V615" s="3"/>
    </row>
    <row r="616" spans="14:22">
      <c r="N616" s="2"/>
      <c r="O616" s="2"/>
      <c r="P616" s="2"/>
      <c r="Q616" s="2"/>
      <c r="V616" s="3"/>
    </row>
    <row r="617" spans="14:22">
      <c r="N617" s="2"/>
      <c r="O617" s="2"/>
      <c r="P617" s="2"/>
      <c r="Q617" s="2"/>
      <c r="V617" s="3"/>
    </row>
    <row r="618" spans="14:22">
      <c r="N618" s="2"/>
      <c r="O618" s="2"/>
      <c r="P618" s="2"/>
      <c r="Q618" s="2"/>
      <c r="V618" s="3"/>
    </row>
    <row r="619" spans="14:22">
      <c r="N619" s="2"/>
      <c r="O619" s="2"/>
      <c r="P619" s="2"/>
      <c r="Q619" s="2"/>
      <c r="V619" s="3"/>
    </row>
    <row r="620" spans="14:22">
      <c r="N620" s="2"/>
      <c r="O620" s="2"/>
      <c r="P620" s="2"/>
      <c r="Q620" s="2"/>
      <c r="V620" s="3"/>
    </row>
    <row r="621" spans="14:22">
      <c r="N621" s="2"/>
      <c r="O621" s="2"/>
      <c r="P621" s="2"/>
      <c r="Q621" s="2"/>
      <c r="V621" s="3"/>
    </row>
    <row r="622" spans="14:22">
      <c r="N622" s="2"/>
      <c r="O622" s="2"/>
      <c r="P622" s="2"/>
      <c r="Q622" s="2"/>
      <c r="V622" s="3"/>
    </row>
    <row r="623" spans="14:22">
      <c r="N623" s="2"/>
      <c r="O623" s="2"/>
      <c r="P623" s="2"/>
      <c r="Q623" s="2"/>
      <c r="V623" s="3"/>
    </row>
    <row r="624" spans="14:22">
      <c r="N624" s="2"/>
      <c r="O624" s="2"/>
      <c r="P624" s="2"/>
      <c r="Q624" s="2"/>
      <c r="V624" s="3"/>
    </row>
    <row r="625" spans="14:22">
      <c r="N625" s="2"/>
      <c r="O625" s="2"/>
      <c r="P625" s="2"/>
      <c r="Q625" s="2"/>
      <c r="V625" s="3"/>
    </row>
    <row r="626" spans="14:22">
      <c r="N626" s="2"/>
      <c r="O626" s="2"/>
      <c r="P626" s="2"/>
      <c r="Q626" s="2"/>
      <c r="V626" s="3"/>
    </row>
    <row r="627" spans="14:22">
      <c r="N627" s="2"/>
      <c r="O627" s="2"/>
      <c r="P627" s="2"/>
      <c r="Q627" s="2"/>
      <c r="V627" s="3"/>
    </row>
    <row r="628" spans="14:22">
      <c r="N628" s="2"/>
      <c r="O628" s="2"/>
      <c r="P628" s="2"/>
      <c r="Q628" s="2"/>
      <c r="V628" s="3"/>
    </row>
    <row r="629" spans="14:22">
      <c r="N629" s="2"/>
      <c r="O629" s="2"/>
      <c r="P629" s="2"/>
      <c r="Q629" s="2"/>
      <c r="V629" s="3"/>
    </row>
    <row r="630" spans="14:22">
      <c r="N630" s="2"/>
      <c r="O630" s="2"/>
      <c r="P630" s="2"/>
      <c r="Q630" s="2"/>
      <c r="V630" s="3"/>
    </row>
    <row r="631" spans="14:22">
      <c r="N631" s="2"/>
      <c r="O631" s="2"/>
      <c r="P631" s="2"/>
      <c r="Q631" s="2"/>
      <c r="V631" s="3"/>
    </row>
    <row r="632" spans="14:22">
      <c r="N632" s="2"/>
      <c r="O632" s="2"/>
      <c r="P632" s="2"/>
      <c r="Q632" s="2"/>
      <c r="V632" s="3"/>
    </row>
    <row r="633" spans="14:22">
      <c r="N633" s="2"/>
      <c r="O633" s="2"/>
      <c r="P633" s="2"/>
      <c r="Q633" s="2"/>
      <c r="V633" s="3"/>
    </row>
    <row r="634" spans="14:22">
      <c r="N634" s="2"/>
      <c r="O634" s="2"/>
      <c r="P634" s="2"/>
      <c r="Q634" s="2"/>
      <c r="V634" s="3"/>
    </row>
    <row r="635" spans="14:22">
      <c r="N635" s="2"/>
      <c r="O635" s="2"/>
      <c r="P635" s="2"/>
      <c r="Q635" s="2"/>
      <c r="V635" s="3"/>
    </row>
    <row r="636" spans="14:22">
      <c r="N636" s="2"/>
      <c r="O636" s="2"/>
      <c r="P636" s="2"/>
      <c r="Q636" s="2"/>
      <c r="V636" s="3"/>
    </row>
    <row r="637" spans="14:22">
      <c r="N637" s="2"/>
      <c r="O637" s="2"/>
      <c r="P637" s="2"/>
      <c r="Q637" s="2"/>
      <c r="V637" s="3"/>
    </row>
    <row r="638" spans="14:22">
      <c r="N638" s="2"/>
      <c r="O638" s="2"/>
      <c r="P638" s="2"/>
      <c r="Q638" s="2"/>
      <c r="V638" s="3"/>
    </row>
    <row r="639" spans="14:22">
      <c r="N639" s="2"/>
      <c r="O639" s="2"/>
      <c r="P639" s="2"/>
      <c r="Q639" s="2"/>
      <c r="V639" s="3"/>
    </row>
    <row r="640" spans="14:22">
      <c r="N640" s="2"/>
      <c r="O640" s="2"/>
      <c r="P640" s="2"/>
      <c r="Q640" s="2"/>
      <c r="V640" s="3"/>
    </row>
    <row r="641" spans="14:22">
      <c r="N641" s="2"/>
      <c r="O641" s="2"/>
      <c r="P641" s="2"/>
      <c r="Q641" s="2"/>
      <c r="V641" s="3"/>
    </row>
    <row r="642" spans="14:22">
      <c r="N642" s="2"/>
      <c r="O642" s="2"/>
      <c r="P642" s="2"/>
      <c r="Q642" s="2"/>
      <c r="V642" s="3"/>
    </row>
    <row r="643" spans="14:22">
      <c r="N643" s="2"/>
      <c r="O643" s="2"/>
      <c r="P643" s="2"/>
      <c r="Q643" s="2"/>
      <c r="V643" s="3"/>
    </row>
    <row r="644" spans="14:22">
      <c r="N644" s="2"/>
      <c r="O644" s="2"/>
      <c r="P644" s="2"/>
      <c r="Q644" s="2"/>
      <c r="V644" s="3"/>
    </row>
    <row r="645" spans="14:22">
      <c r="N645" s="2"/>
      <c r="O645" s="2"/>
      <c r="P645" s="2"/>
      <c r="Q645" s="2"/>
      <c r="V645" s="3"/>
    </row>
    <row r="646" spans="14:22">
      <c r="N646" s="2"/>
      <c r="O646" s="2"/>
      <c r="P646" s="2"/>
      <c r="Q646" s="2"/>
      <c r="V646" s="3"/>
    </row>
    <row r="647" spans="14:22">
      <c r="N647" s="2"/>
      <c r="O647" s="2"/>
      <c r="P647" s="2"/>
      <c r="Q647" s="2"/>
      <c r="V647" s="3"/>
    </row>
    <row r="648" spans="14:22">
      <c r="N648" s="2"/>
      <c r="O648" s="2"/>
      <c r="P648" s="2"/>
      <c r="Q648" s="2"/>
      <c r="V648" s="3"/>
    </row>
    <row r="649" spans="14:22">
      <c r="N649" s="2"/>
      <c r="O649" s="2"/>
      <c r="P649" s="2"/>
      <c r="Q649" s="2"/>
      <c r="V649" s="3"/>
    </row>
    <row r="650" spans="14:22">
      <c r="N650" s="2"/>
      <c r="O650" s="2"/>
      <c r="P650" s="2"/>
      <c r="Q650" s="2"/>
      <c r="V650" s="3"/>
    </row>
    <row r="651" spans="14:22">
      <c r="N651" s="2"/>
      <c r="O651" s="2"/>
      <c r="P651" s="2"/>
      <c r="Q651" s="2"/>
      <c r="V651" s="3"/>
    </row>
    <row r="652" spans="14:22">
      <c r="N652" s="2"/>
      <c r="O652" s="2"/>
      <c r="P652" s="2"/>
      <c r="Q652" s="2"/>
      <c r="V652" s="3"/>
    </row>
    <row r="653" spans="14:22">
      <c r="N653" s="2"/>
      <c r="O653" s="2"/>
      <c r="P653" s="2"/>
      <c r="Q653" s="2"/>
      <c r="V653" s="3"/>
    </row>
    <row r="654" spans="14:22">
      <c r="N654" s="2"/>
      <c r="O654" s="2"/>
      <c r="P654" s="2"/>
      <c r="Q654" s="2"/>
      <c r="V654" s="3"/>
    </row>
    <row r="655" spans="14:22">
      <c r="N655" s="2"/>
      <c r="O655" s="2"/>
      <c r="P655" s="2"/>
      <c r="Q655" s="2"/>
      <c r="V655" s="3"/>
    </row>
    <row r="656" spans="14:22">
      <c r="N656" s="2"/>
      <c r="O656" s="2"/>
      <c r="P656" s="2"/>
      <c r="Q656" s="2"/>
      <c r="V656" s="3"/>
    </row>
    <row r="657" spans="14:22">
      <c r="N657" s="2"/>
      <c r="O657" s="2"/>
      <c r="P657" s="2"/>
      <c r="Q657" s="2"/>
      <c r="V657" s="3"/>
    </row>
    <row r="658" spans="14:22">
      <c r="N658" s="2"/>
      <c r="O658" s="2"/>
      <c r="P658" s="2"/>
      <c r="Q658" s="2"/>
      <c r="V658" s="3"/>
    </row>
    <row r="659" spans="14:22">
      <c r="N659" s="2"/>
      <c r="O659" s="2"/>
      <c r="P659" s="2"/>
      <c r="Q659" s="2"/>
      <c r="V659" s="3"/>
    </row>
    <row r="660" spans="14:22">
      <c r="N660" s="2"/>
      <c r="O660" s="2"/>
      <c r="P660" s="2"/>
      <c r="Q660" s="2"/>
      <c r="V660" s="3"/>
    </row>
    <row r="661" spans="14:22">
      <c r="N661" s="2"/>
      <c r="O661" s="2"/>
      <c r="P661" s="2"/>
      <c r="Q661" s="2"/>
      <c r="V661" s="3"/>
    </row>
    <row r="662" spans="14:22">
      <c r="N662" s="2"/>
      <c r="O662" s="2"/>
      <c r="P662" s="2"/>
      <c r="Q662" s="2"/>
      <c r="V662" s="3"/>
    </row>
    <row r="663" spans="14:22">
      <c r="N663" s="2"/>
      <c r="O663" s="2"/>
      <c r="P663" s="2"/>
      <c r="Q663" s="2"/>
      <c r="V663" s="3"/>
    </row>
    <row r="664" spans="14:22">
      <c r="N664" s="2"/>
      <c r="O664" s="2"/>
      <c r="P664" s="2"/>
      <c r="Q664" s="2"/>
      <c r="V664" s="3"/>
    </row>
    <row r="665" spans="14:22">
      <c r="N665" s="2"/>
      <c r="O665" s="2"/>
      <c r="P665" s="2"/>
      <c r="Q665" s="2"/>
      <c r="V665" s="3"/>
    </row>
    <row r="666" spans="14:22">
      <c r="N666" s="2"/>
      <c r="O666" s="2"/>
      <c r="P666" s="2"/>
      <c r="Q666" s="2"/>
      <c r="V666" s="3"/>
    </row>
    <row r="667" spans="14:22">
      <c r="N667" s="2"/>
      <c r="O667" s="2"/>
      <c r="P667" s="2"/>
      <c r="Q667" s="2"/>
      <c r="V667" s="3"/>
    </row>
    <row r="668" spans="14:22">
      <c r="N668" s="2"/>
      <c r="O668" s="2"/>
      <c r="P668" s="2"/>
      <c r="Q668" s="2"/>
      <c r="V668" s="3"/>
    </row>
    <row r="669" spans="14:22">
      <c r="N669" s="2"/>
      <c r="O669" s="2"/>
      <c r="P669" s="2"/>
      <c r="Q669" s="2"/>
      <c r="V669" s="3"/>
    </row>
    <row r="670" spans="14:22">
      <c r="N670" s="2"/>
      <c r="O670" s="2"/>
      <c r="P670" s="2"/>
      <c r="Q670" s="2"/>
      <c r="V670" s="3"/>
    </row>
    <row r="671" spans="14:22">
      <c r="N671" s="2"/>
      <c r="O671" s="2"/>
      <c r="P671" s="2"/>
      <c r="Q671" s="2"/>
      <c r="V671" s="3"/>
    </row>
    <row r="672" spans="14:22">
      <c r="N672" s="2"/>
      <c r="O672" s="2"/>
      <c r="P672" s="2"/>
      <c r="Q672" s="2"/>
      <c r="V672" s="3"/>
    </row>
    <row r="673" spans="14:22">
      <c r="N673" s="2"/>
      <c r="O673" s="2"/>
      <c r="P673" s="2"/>
      <c r="Q673" s="2"/>
      <c r="V673" s="3"/>
    </row>
    <row r="674" spans="14:22">
      <c r="N674" s="2"/>
      <c r="O674" s="2"/>
      <c r="P674" s="2"/>
      <c r="Q674" s="2"/>
      <c r="V674" s="3"/>
    </row>
    <row r="675" spans="14:22">
      <c r="N675" s="2"/>
      <c r="O675" s="2"/>
      <c r="P675" s="2"/>
      <c r="Q675" s="2"/>
      <c r="V675" s="3"/>
    </row>
    <row r="676" spans="14:22">
      <c r="N676" s="2"/>
      <c r="O676" s="2"/>
      <c r="P676" s="2"/>
      <c r="Q676" s="2"/>
      <c r="V676" s="3"/>
    </row>
    <row r="677" spans="14:22">
      <c r="N677" s="2"/>
      <c r="O677" s="2"/>
      <c r="P677" s="2"/>
      <c r="Q677" s="2"/>
      <c r="V677" s="3"/>
    </row>
    <row r="678" spans="14:22">
      <c r="N678" s="2"/>
      <c r="O678" s="2"/>
      <c r="P678" s="2"/>
      <c r="Q678" s="2"/>
      <c r="V678" s="3"/>
    </row>
    <row r="679" spans="14:22">
      <c r="N679" s="2"/>
      <c r="O679" s="2"/>
      <c r="P679" s="2"/>
      <c r="Q679" s="2"/>
      <c r="V679" s="3"/>
    </row>
    <row r="680" spans="14:22">
      <c r="N680" s="2"/>
      <c r="O680" s="2"/>
      <c r="P680" s="2"/>
      <c r="Q680" s="2"/>
      <c r="V680" s="3"/>
    </row>
    <row r="681" spans="14:22">
      <c r="N681" s="2"/>
      <c r="O681" s="2"/>
      <c r="P681" s="2"/>
      <c r="Q681" s="2"/>
      <c r="V681" s="3"/>
    </row>
    <row r="682" spans="14:22">
      <c r="N682" s="2"/>
      <c r="O682" s="2"/>
      <c r="P682" s="2"/>
      <c r="Q682" s="2"/>
      <c r="V682" s="3"/>
    </row>
    <row r="683" spans="14:22">
      <c r="N683" s="2"/>
      <c r="O683" s="2"/>
      <c r="P683" s="2"/>
      <c r="Q683" s="2"/>
      <c r="V683" s="3"/>
    </row>
    <row r="684" spans="14:22">
      <c r="N684" s="2"/>
      <c r="O684" s="2"/>
      <c r="P684" s="2"/>
      <c r="Q684" s="2"/>
      <c r="V684" s="3"/>
    </row>
    <row r="685" spans="14:22">
      <c r="N685" s="2"/>
      <c r="O685" s="2"/>
      <c r="P685" s="2"/>
      <c r="Q685" s="2"/>
      <c r="V685" s="3"/>
    </row>
    <row r="686" spans="14:22">
      <c r="N686" s="2"/>
      <c r="O686" s="2"/>
      <c r="P686" s="2"/>
      <c r="Q686" s="2"/>
      <c r="V686" s="3"/>
    </row>
    <row r="687" spans="14:22">
      <c r="N687" s="2"/>
      <c r="O687" s="2"/>
      <c r="P687" s="2"/>
      <c r="Q687" s="2"/>
      <c r="V687" s="3"/>
    </row>
    <row r="688" spans="14:22">
      <c r="N688" s="2"/>
      <c r="O688" s="2"/>
      <c r="P688" s="2"/>
      <c r="Q688" s="2"/>
      <c r="V688" s="3"/>
    </row>
    <row r="689" spans="14:22">
      <c r="N689" s="2"/>
      <c r="O689" s="2"/>
      <c r="P689" s="2"/>
      <c r="Q689" s="2"/>
      <c r="V689" s="3"/>
    </row>
    <row r="690" spans="14:22">
      <c r="N690" s="2"/>
      <c r="O690" s="2"/>
      <c r="P690" s="2"/>
      <c r="Q690" s="2"/>
      <c r="V690" s="3"/>
    </row>
    <row r="691" spans="14:22">
      <c r="N691" s="2"/>
      <c r="O691" s="2"/>
      <c r="P691" s="2"/>
      <c r="Q691" s="2"/>
      <c r="V691" s="3"/>
    </row>
    <row r="692" spans="14:22">
      <c r="N692" s="2"/>
      <c r="O692" s="2"/>
      <c r="P692" s="2"/>
      <c r="Q692" s="2"/>
      <c r="V692" s="3"/>
    </row>
    <row r="693" spans="14:22">
      <c r="N693" s="2"/>
      <c r="O693" s="2"/>
      <c r="P693" s="2"/>
      <c r="Q693" s="2"/>
      <c r="V693" s="3"/>
    </row>
    <row r="694" spans="14:22">
      <c r="N694" s="2"/>
      <c r="O694" s="2"/>
      <c r="P694" s="2"/>
      <c r="Q694" s="2"/>
      <c r="V694" s="3"/>
    </row>
    <row r="695" spans="14:22">
      <c r="N695" s="2"/>
      <c r="O695" s="2"/>
      <c r="P695" s="2"/>
      <c r="Q695" s="2"/>
      <c r="V695" s="3"/>
    </row>
    <row r="696" spans="14:22">
      <c r="N696" s="2"/>
      <c r="O696" s="2"/>
      <c r="P696" s="2"/>
      <c r="Q696" s="2"/>
      <c r="V696" s="3"/>
    </row>
    <row r="697" spans="14:22">
      <c r="N697" s="2"/>
      <c r="O697" s="2"/>
      <c r="P697" s="2"/>
      <c r="Q697" s="2"/>
      <c r="V697" s="3"/>
    </row>
    <row r="698" spans="14:22">
      <c r="N698" s="2"/>
      <c r="O698" s="2"/>
      <c r="P698" s="2"/>
      <c r="Q698" s="2"/>
      <c r="V698" s="3"/>
    </row>
    <row r="699" spans="14:22">
      <c r="N699" s="2"/>
      <c r="O699" s="2"/>
      <c r="P699" s="2"/>
      <c r="Q699" s="2"/>
      <c r="V699" s="3"/>
    </row>
    <row r="700" spans="14:22">
      <c r="N700" s="2"/>
      <c r="O700" s="2"/>
      <c r="P700" s="2"/>
      <c r="Q700" s="2"/>
      <c r="V700" s="3"/>
    </row>
    <row r="701" spans="14:22">
      <c r="N701" s="2"/>
      <c r="O701" s="2"/>
      <c r="P701" s="2"/>
      <c r="Q701" s="2"/>
      <c r="V701" s="3"/>
    </row>
    <row r="702" spans="14:22">
      <c r="N702" s="2"/>
      <c r="O702" s="2"/>
      <c r="P702" s="2"/>
      <c r="Q702" s="2"/>
      <c r="V702" s="3"/>
    </row>
    <row r="703" spans="14:22">
      <c r="N703" s="2"/>
      <c r="O703" s="2"/>
      <c r="P703" s="2"/>
      <c r="Q703" s="2"/>
      <c r="V703" s="3"/>
    </row>
    <row r="704" spans="14:22">
      <c r="N704" s="2"/>
      <c r="O704" s="2"/>
      <c r="P704" s="2"/>
      <c r="Q704" s="2"/>
      <c r="V704" s="3"/>
    </row>
    <row r="705" spans="14:22">
      <c r="N705" s="2"/>
      <c r="O705" s="2"/>
      <c r="P705" s="2"/>
      <c r="Q705" s="2"/>
      <c r="V705" s="3"/>
    </row>
    <row r="706" spans="14:22">
      <c r="N706" s="2"/>
      <c r="O706" s="2"/>
      <c r="P706" s="2"/>
      <c r="Q706" s="2"/>
      <c r="V706" s="3"/>
    </row>
    <row r="707" spans="14:22">
      <c r="N707" s="2"/>
      <c r="O707" s="2"/>
      <c r="P707" s="2"/>
      <c r="Q707" s="2"/>
      <c r="V707" s="3"/>
    </row>
    <row r="708" spans="14:22">
      <c r="N708" s="2"/>
      <c r="O708" s="2"/>
      <c r="P708" s="2"/>
      <c r="Q708" s="2"/>
      <c r="V708" s="3"/>
    </row>
    <row r="709" spans="14:22">
      <c r="N709" s="2"/>
      <c r="O709" s="2"/>
      <c r="P709" s="2"/>
      <c r="Q709" s="2"/>
      <c r="V709" s="3"/>
    </row>
    <row r="710" spans="14:22">
      <c r="N710" s="2"/>
      <c r="O710" s="2"/>
      <c r="P710" s="2"/>
      <c r="Q710" s="2"/>
      <c r="V710" s="3"/>
    </row>
    <row r="711" spans="14:22">
      <c r="N711" s="2"/>
      <c r="O711" s="2"/>
      <c r="P711" s="2"/>
      <c r="Q711" s="2"/>
      <c r="V711" s="3"/>
    </row>
    <row r="712" spans="14:22">
      <c r="N712" s="2"/>
      <c r="O712" s="2"/>
      <c r="P712" s="2"/>
      <c r="Q712" s="2"/>
      <c r="V712" s="3"/>
    </row>
    <row r="713" spans="14:22">
      <c r="N713" s="2"/>
      <c r="O713" s="2"/>
      <c r="P713" s="2"/>
      <c r="Q713" s="2"/>
      <c r="V713" s="3"/>
    </row>
    <row r="714" spans="14:22">
      <c r="N714" s="2"/>
      <c r="O714" s="2"/>
      <c r="P714" s="2"/>
      <c r="Q714" s="2"/>
      <c r="V714" s="3"/>
    </row>
    <row r="715" spans="14:22">
      <c r="N715" s="2"/>
      <c r="O715" s="2"/>
      <c r="P715" s="2"/>
      <c r="Q715" s="2"/>
      <c r="V715" s="3"/>
    </row>
    <row r="716" spans="14:22">
      <c r="N716" s="2"/>
      <c r="O716" s="2"/>
      <c r="P716" s="2"/>
      <c r="Q716" s="2"/>
      <c r="V716" s="3"/>
    </row>
    <row r="717" spans="14:22">
      <c r="N717" s="2"/>
      <c r="O717" s="2"/>
      <c r="P717" s="2"/>
      <c r="Q717" s="2"/>
      <c r="V717" s="3"/>
    </row>
    <row r="718" spans="14:22">
      <c r="N718" s="2"/>
      <c r="O718" s="2"/>
      <c r="P718" s="2"/>
      <c r="Q718" s="2"/>
      <c r="V718" s="3"/>
    </row>
    <row r="719" spans="14:22">
      <c r="N719" s="2"/>
      <c r="O719" s="2"/>
      <c r="P719" s="2"/>
      <c r="Q719" s="2"/>
      <c r="V719" s="3"/>
    </row>
    <row r="720" spans="14:22">
      <c r="N720" s="2"/>
      <c r="O720" s="2"/>
      <c r="P720" s="2"/>
      <c r="Q720" s="2"/>
      <c r="V720" s="3"/>
    </row>
    <row r="721" spans="14:22">
      <c r="N721" s="2"/>
      <c r="O721" s="2"/>
      <c r="P721" s="2"/>
      <c r="Q721" s="2"/>
      <c r="V721" s="3"/>
    </row>
    <row r="722" spans="14:22">
      <c r="N722" s="2"/>
      <c r="O722" s="2"/>
      <c r="P722" s="2"/>
      <c r="Q722" s="2"/>
      <c r="V722" s="3"/>
    </row>
    <row r="723" spans="14:22">
      <c r="N723" s="2"/>
      <c r="O723" s="2"/>
      <c r="P723" s="2"/>
      <c r="Q723" s="2"/>
      <c r="V723" s="3"/>
    </row>
    <row r="724" spans="14:22">
      <c r="N724" s="2"/>
      <c r="O724" s="2"/>
      <c r="P724" s="2"/>
      <c r="Q724" s="2"/>
      <c r="V724" s="3"/>
    </row>
    <row r="725" spans="14:22">
      <c r="N725" s="2"/>
      <c r="O725" s="2"/>
      <c r="P725" s="2"/>
      <c r="Q725" s="2"/>
      <c r="V725" s="3"/>
    </row>
    <row r="726" spans="14:22">
      <c r="N726" s="2"/>
      <c r="O726" s="2"/>
      <c r="P726" s="2"/>
      <c r="Q726" s="2"/>
      <c r="V726" s="3"/>
    </row>
    <row r="727" spans="14:22">
      <c r="N727" s="2"/>
      <c r="O727" s="2"/>
      <c r="P727" s="2"/>
      <c r="Q727" s="2"/>
      <c r="V727" s="3"/>
    </row>
    <row r="728" spans="14:22">
      <c r="N728" s="2"/>
      <c r="O728" s="2"/>
      <c r="P728" s="2"/>
      <c r="Q728" s="2"/>
      <c r="V728" s="3"/>
    </row>
    <row r="729" spans="14:22">
      <c r="N729" s="2"/>
      <c r="O729" s="2"/>
      <c r="P729" s="2"/>
      <c r="Q729" s="2"/>
      <c r="V729" s="3"/>
    </row>
    <row r="730" spans="14:22">
      <c r="N730" s="2"/>
      <c r="O730" s="2"/>
      <c r="P730" s="2"/>
      <c r="Q730" s="2"/>
      <c r="V730" s="3"/>
    </row>
    <row r="731" spans="14:22">
      <c r="N731" s="2"/>
      <c r="O731" s="2"/>
      <c r="P731" s="2"/>
      <c r="Q731" s="2"/>
      <c r="V731" s="3"/>
    </row>
    <row r="732" spans="14:22">
      <c r="N732" s="2"/>
      <c r="O732" s="2"/>
      <c r="P732" s="2"/>
      <c r="Q732" s="2"/>
      <c r="V732" s="3"/>
    </row>
    <row r="733" spans="14:22">
      <c r="N733" s="2"/>
      <c r="O733" s="2"/>
      <c r="P733" s="2"/>
      <c r="Q733" s="2"/>
      <c r="V733" s="3"/>
    </row>
    <row r="734" spans="14:22">
      <c r="N734" s="2"/>
      <c r="O734" s="2"/>
      <c r="P734" s="2"/>
      <c r="Q734" s="2"/>
      <c r="V734" s="3"/>
    </row>
    <row r="735" spans="14:22">
      <c r="N735" s="2"/>
      <c r="O735" s="2"/>
      <c r="P735" s="2"/>
      <c r="Q735" s="2"/>
      <c r="V735" s="3"/>
    </row>
    <row r="736" spans="14:22">
      <c r="N736" s="2"/>
      <c r="O736" s="2"/>
      <c r="P736" s="2"/>
      <c r="Q736" s="2"/>
      <c r="V736" s="3"/>
    </row>
    <row r="737" spans="14:22">
      <c r="N737" s="2"/>
      <c r="O737" s="2"/>
      <c r="P737" s="2"/>
      <c r="Q737" s="2"/>
      <c r="V737" s="3"/>
    </row>
    <row r="738" spans="14:22">
      <c r="N738" s="2"/>
      <c r="O738" s="2"/>
      <c r="P738" s="2"/>
      <c r="Q738" s="2"/>
      <c r="V738" s="3"/>
    </row>
    <row r="739" spans="14:22">
      <c r="N739" s="2"/>
      <c r="O739" s="2"/>
      <c r="P739" s="2"/>
      <c r="Q739" s="2"/>
      <c r="V739" s="3"/>
    </row>
    <row r="740" spans="14:22">
      <c r="N740" s="2"/>
      <c r="O740" s="2"/>
      <c r="P740" s="2"/>
      <c r="Q740" s="2"/>
      <c r="V740" s="3"/>
    </row>
    <row r="741" spans="14:22">
      <c r="N741" s="2"/>
      <c r="O741" s="2"/>
      <c r="P741" s="2"/>
      <c r="Q741" s="2"/>
      <c r="V741" s="3"/>
    </row>
    <row r="742" spans="14:22">
      <c r="N742" s="2"/>
      <c r="O742" s="2"/>
      <c r="P742" s="2"/>
      <c r="Q742" s="2"/>
      <c r="V742" s="3"/>
    </row>
    <row r="743" spans="14:22">
      <c r="N743" s="2"/>
      <c r="O743" s="2"/>
      <c r="P743" s="2"/>
      <c r="Q743" s="2"/>
      <c r="V743" s="3"/>
    </row>
    <row r="744" spans="14:22">
      <c r="N744" s="2"/>
      <c r="O744" s="2"/>
      <c r="P744" s="2"/>
      <c r="Q744" s="2"/>
      <c r="V744" s="3"/>
    </row>
    <row r="745" spans="14:22">
      <c r="N745" s="2"/>
      <c r="O745" s="2"/>
      <c r="P745" s="2"/>
      <c r="Q745" s="2"/>
      <c r="V745" s="3"/>
    </row>
    <row r="746" spans="14:22">
      <c r="N746" s="2"/>
      <c r="O746" s="2"/>
      <c r="P746" s="2"/>
      <c r="Q746" s="2"/>
      <c r="V746" s="3"/>
    </row>
    <row r="747" spans="14:22">
      <c r="N747" s="2"/>
      <c r="O747" s="2"/>
      <c r="P747" s="2"/>
      <c r="Q747" s="2"/>
      <c r="V747" s="3"/>
    </row>
    <row r="748" spans="14:22">
      <c r="N748" s="2"/>
      <c r="O748" s="2"/>
      <c r="P748" s="2"/>
      <c r="Q748" s="2"/>
      <c r="V748" s="3"/>
    </row>
    <row r="749" spans="14:22">
      <c r="N749" s="2"/>
      <c r="O749" s="2"/>
      <c r="P749" s="2"/>
      <c r="Q749" s="2"/>
      <c r="V749" s="3"/>
    </row>
    <row r="750" spans="14:22">
      <c r="N750" s="2"/>
      <c r="O750" s="2"/>
      <c r="P750" s="2"/>
      <c r="Q750" s="2"/>
      <c r="V750" s="3"/>
    </row>
    <row r="751" spans="14:22">
      <c r="N751" s="2"/>
      <c r="O751" s="2"/>
      <c r="P751" s="2"/>
      <c r="Q751" s="2"/>
      <c r="V751" s="3"/>
    </row>
    <row r="752" spans="14:22">
      <c r="N752" s="2"/>
      <c r="O752" s="2"/>
      <c r="P752" s="2"/>
      <c r="Q752" s="2"/>
      <c r="V752" s="3"/>
    </row>
    <row r="753" spans="14:22">
      <c r="N753" s="2"/>
      <c r="O753" s="2"/>
      <c r="P753" s="2"/>
      <c r="Q753" s="2"/>
      <c r="V753" s="3"/>
    </row>
    <row r="754" spans="14:22">
      <c r="N754" s="2"/>
      <c r="O754" s="2"/>
      <c r="P754" s="2"/>
      <c r="Q754" s="2"/>
      <c r="V754" s="3"/>
    </row>
    <row r="755" spans="14:22">
      <c r="N755" s="2"/>
      <c r="O755" s="2"/>
      <c r="P755" s="2"/>
      <c r="Q755" s="2"/>
      <c r="V755" s="3"/>
    </row>
    <row r="756" spans="14:22">
      <c r="N756" s="2"/>
      <c r="O756" s="2"/>
      <c r="P756" s="2"/>
      <c r="Q756" s="2"/>
      <c r="V756" s="3"/>
    </row>
    <row r="757" spans="14:22">
      <c r="N757" s="2"/>
      <c r="O757" s="2"/>
      <c r="P757" s="2"/>
      <c r="Q757" s="2"/>
      <c r="V757" s="3"/>
    </row>
    <row r="758" spans="14:22">
      <c r="N758" s="2"/>
      <c r="O758" s="2"/>
      <c r="P758" s="2"/>
      <c r="Q758" s="2"/>
      <c r="V758" s="3"/>
    </row>
    <row r="759" spans="14:22">
      <c r="N759" s="2"/>
      <c r="O759" s="2"/>
      <c r="P759" s="2"/>
      <c r="Q759" s="2"/>
      <c r="V759" s="3"/>
    </row>
    <row r="760" spans="14:22">
      <c r="N760" s="2"/>
      <c r="O760" s="2"/>
      <c r="P760" s="2"/>
      <c r="Q760" s="2"/>
      <c r="V760" s="3"/>
    </row>
    <row r="761" spans="14:22">
      <c r="N761" s="2"/>
      <c r="O761" s="2"/>
      <c r="P761" s="2"/>
      <c r="Q761" s="2"/>
      <c r="V761" s="3"/>
    </row>
    <row r="762" spans="14:22">
      <c r="N762" s="2"/>
      <c r="O762" s="2"/>
      <c r="P762" s="2"/>
      <c r="Q762" s="2"/>
      <c r="V762" s="3"/>
    </row>
    <row r="763" spans="14:22">
      <c r="N763" s="2"/>
      <c r="O763" s="2"/>
      <c r="P763" s="2"/>
      <c r="Q763" s="2"/>
      <c r="V763" s="3"/>
    </row>
    <row r="764" spans="14:22">
      <c r="N764" s="2"/>
      <c r="O764" s="2"/>
      <c r="P764" s="2"/>
      <c r="Q764" s="2"/>
      <c r="V764" s="3"/>
    </row>
    <row r="765" spans="14:22">
      <c r="N765" s="2"/>
      <c r="O765" s="2"/>
      <c r="P765" s="2"/>
      <c r="Q765" s="2"/>
      <c r="V765" s="3"/>
    </row>
    <row r="766" spans="14:22">
      <c r="N766" s="2"/>
      <c r="O766" s="2"/>
      <c r="P766" s="2"/>
      <c r="Q766" s="2"/>
      <c r="V766" s="3"/>
    </row>
    <row r="767" spans="14:22">
      <c r="N767" s="2"/>
      <c r="O767" s="2"/>
      <c r="P767" s="2"/>
      <c r="Q767" s="2"/>
      <c r="V767" s="3"/>
    </row>
    <row r="768" spans="14:22">
      <c r="N768" s="2"/>
      <c r="O768" s="2"/>
      <c r="P768" s="2"/>
      <c r="Q768" s="2"/>
      <c r="V768" s="3"/>
    </row>
    <row r="769" spans="14:22">
      <c r="N769" s="2"/>
      <c r="O769" s="2"/>
      <c r="P769" s="2"/>
      <c r="Q769" s="2"/>
      <c r="V769" s="3"/>
    </row>
    <row r="770" spans="14:22">
      <c r="N770" s="2"/>
      <c r="O770" s="2"/>
      <c r="P770" s="2"/>
      <c r="Q770" s="2"/>
      <c r="V770" s="3"/>
    </row>
    <row r="771" spans="14:22">
      <c r="N771" s="2"/>
      <c r="O771" s="2"/>
      <c r="P771" s="2"/>
      <c r="Q771" s="2"/>
      <c r="V771" s="3"/>
    </row>
    <row r="772" spans="14:22">
      <c r="N772" s="2"/>
      <c r="O772" s="2"/>
      <c r="P772" s="2"/>
      <c r="Q772" s="2"/>
      <c r="V772" s="3"/>
    </row>
    <row r="773" spans="14:22">
      <c r="N773" s="2"/>
      <c r="O773" s="2"/>
      <c r="P773" s="2"/>
      <c r="Q773" s="2"/>
      <c r="V773" s="3"/>
    </row>
    <row r="774" spans="14:22">
      <c r="N774" s="2"/>
      <c r="O774" s="2"/>
      <c r="P774" s="2"/>
      <c r="Q774" s="2"/>
      <c r="V774" s="3"/>
    </row>
    <row r="775" spans="14:22">
      <c r="N775" s="2"/>
      <c r="O775" s="2"/>
      <c r="P775" s="2"/>
      <c r="Q775" s="2"/>
      <c r="V775" s="3"/>
    </row>
    <row r="776" spans="14:22">
      <c r="N776" s="2"/>
      <c r="O776" s="2"/>
      <c r="P776" s="2"/>
      <c r="Q776" s="2"/>
      <c r="V776" s="3"/>
    </row>
    <row r="777" spans="14:22">
      <c r="N777" s="2"/>
      <c r="O777" s="2"/>
      <c r="P777" s="2"/>
      <c r="Q777" s="2"/>
      <c r="V777" s="3"/>
    </row>
    <row r="778" spans="14:22">
      <c r="N778" s="2"/>
      <c r="O778" s="2"/>
      <c r="P778" s="2"/>
      <c r="Q778" s="2"/>
      <c r="V778" s="3"/>
    </row>
    <row r="779" spans="14:22">
      <c r="N779" s="2"/>
      <c r="O779" s="2"/>
      <c r="P779" s="2"/>
      <c r="Q779" s="2"/>
      <c r="V779" s="3"/>
    </row>
    <row r="780" spans="14:22">
      <c r="N780" s="2"/>
      <c r="O780" s="2"/>
      <c r="P780" s="2"/>
      <c r="Q780" s="2"/>
      <c r="V780" s="3"/>
    </row>
    <row r="781" spans="14:22">
      <c r="N781" s="2"/>
      <c r="O781" s="2"/>
      <c r="P781" s="2"/>
      <c r="Q781" s="2"/>
      <c r="V781" s="3"/>
    </row>
    <row r="782" spans="14:22">
      <c r="N782" s="2"/>
      <c r="O782" s="2"/>
      <c r="P782" s="2"/>
      <c r="Q782" s="2"/>
      <c r="V782" s="3"/>
    </row>
    <row r="783" spans="14:22">
      <c r="N783" s="2"/>
      <c r="O783" s="2"/>
      <c r="P783" s="2"/>
      <c r="Q783" s="2"/>
      <c r="V783" s="3"/>
    </row>
    <row r="784" spans="14:22">
      <c r="N784" s="2"/>
      <c r="O784" s="2"/>
      <c r="P784" s="2"/>
      <c r="Q784" s="2"/>
      <c r="V784" s="3"/>
    </row>
    <row r="785" spans="14:22">
      <c r="N785" s="2"/>
      <c r="O785" s="2"/>
      <c r="P785" s="2"/>
      <c r="Q785" s="2"/>
      <c r="V785" s="3"/>
    </row>
    <row r="786" spans="14:22">
      <c r="N786" s="2"/>
      <c r="O786" s="2"/>
      <c r="P786" s="2"/>
      <c r="Q786" s="2"/>
      <c r="V786" s="3"/>
    </row>
    <row r="787" spans="14:22">
      <c r="N787" s="2"/>
      <c r="O787" s="2"/>
      <c r="P787" s="2"/>
      <c r="Q787" s="2"/>
      <c r="V787" s="3"/>
    </row>
    <row r="788" spans="14:22">
      <c r="N788" s="2"/>
      <c r="O788" s="2"/>
      <c r="P788" s="2"/>
      <c r="Q788" s="2"/>
      <c r="V788" s="3"/>
    </row>
    <row r="789" spans="14:22">
      <c r="N789" s="2"/>
      <c r="O789" s="2"/>
      <c r="P789" s="2"/>
      <c r="Q789" s="2"/>
      <c r="V789" s="3"/>
    </row>
    <row r="790" spans="14:22">
      <c r="N790" s="2"/>
      <c r="O790" s="2"/>
      <c r="P790" s="2"/>
      <c r="Q790" s="2"/>
      <c r="V790" s="3"/>
    </row>
    <row r="791" spans="14:22">
      <c r="N791" s="2"/>
      <c r="O791" s="2"/>
      <c r="P791" s="2"/>
      <c r="Q791" s="2"/>
      <c r="V791" s="3"/>
    </row>
    <row r="792" spans="14:22">
      <c r="N792" s="2"/>
      <c r="O792" s="2"/>
      <c r="P792" s="2"/>
      <c r="Q792" s="2"/>
      <c r="V792" s="3"/>
    </row>
    <row r="793" spans="14:22">
      <c r="N793" s="2"/>
      <c r="O793" s="2"/>
      <c r="P793" s="2"/>
      <c r="Q793" s="2"/>
      <c r="V793" s="3"/>
    </row>
    <row r="794" spans="14:22">
      <c r="N794" s="2"/>
      <c r="O794" s="2"/>
      <c r="P794" s="2"/>
      <c r="Q794" s="2"/>
      <c r="V794" s="3"/>
    </row>
    <row r="795" spans="14:22">
      <c r="N795" s="2"/>
      <c r="O795" s="2"/>
      <c r="P795" s="2"/>
      <c r="Q795" s="2"/>
      <c r="V795" s="3"/>
    </row>
    <row r="796" spans="14:22">
      <c r="N796" s="2"/>
      <c r="O796" s="2"/>
      <c r="P796" s="2"/>
      <c r="Q796" s="2"/>
      <c r="V796" s="3"/>
    </row>
    <row r="797" spans="14:22">
      <c r="N797" s="2"/>
      <c r="O797" s="2"/>
      <c r="P797" s="2"/>
      <c r="Q797" s="2"/>
      <c r="V797" s="3"/>
    </row>
    <row r="798" spans="14:22">
      <c r="N798" s="2"/>
      <c r="O798" s="2"/>
      <c r="P798" s="2"/>
      <c r="Q798" s="2"/>
      <c r="V798" s="3"/>
    </row>
    <row r="799" spans="14:22">
      <c r="N799" s="2"/>
      <c r="O799" s="2"/>
      <c r="P799" s="2"/>
      <c r="Q799" s="2"/>
      <c r="V799" s="3"/>
    </row>
    <row r="800" spans="14:22">
      <c r="N800" s="2"/>
      <c r="O800" s="2"/>
      <c r="P800" s="2"/>
      <c r="Q800" s="2"/>
      <c r="V800" s="3"/>
    </row>
    <row r="801" spans="14:22">
      <c r="N801" s="2"/>
      <c r="O801" s="2"/>
      <c r="P801" s="2"/>
      <c r="Q801" s="2"/>
      <c r="V801" s="3"/>
    </row>
    <row r="802" spans="14:22">
      <c r="N802" s="2"/>
      <c r="O802" s="2"/>
      <c r="P802" s="2"/>
      <c r="Q802" s="2"/>
      <c r="V802" s="3"/>
    </row>
    <row r="803" spans="14:22">
      <c r="N803" s="2"/>
      <c r="O803" s="2"/>
      <c r="P803" s="2"/>
      <c r="Q803" s="2"/>
      <c r="V803" s="3"/>
    </row>
    <row r="804" spans="14:22">
      <c r="N804" s="2"/>
      <c r="O804" s="2"/>
      <c r="P804" s="2"/>
      <c r="Q804" s="2"/>
      <c r="V804" s="3"/>
    </row>
    <row r="805" spans="14:22">
      <c r="N805" s="2"/>
      <c r="O805" s="2"/>
      <c r="P805" s="2"/>
      <c r="Q805" s="2"/>
      <c r="V805" s="3"/>
    </row>
    <row r="806" spans="14:22">
      <c r="N806" s="2"/>
      <c r="O806" s="2"/>
      <c r="P806" s="2"/>
      <c r="Q806" s="2"/>
      <c r="V806" s="3"/>
    </row>
    <row r="807" spans="14:22">
      <c r="N807" s="2"/>
      <c r="O807" s="2"/>
      <c r="P807" s="2"/>
      <c r="Q807" s="2"/>
      <c r="V807" s="3"/>
    </row>
    <row r="808" spans="14:22">
      <c r="N808" s="2"/>
      <c r="O808" s="2"/>
      <c r="P808" s="2"/>
      <c r="Q808" s="2"/>
      <c r="V808" s="3"/>
    </row>
    <row r="809" spans="14:22">
      <c r="N809" s="2"/>
      <c r="O809" s="2"/>
      <c r="P809" s="2"/>
      <c r="Q809" s="2"/>
      <c r="V809" s="3"/>
    </row>
    <row r="810" spans="14:22">
      <c r="N810" s="2"/>
      <c r="O810" s="2"/>
      <c r="P810" s="2"/>
      <c r="Q810" s="2"/>
      <c r="V810" s="3"/>
    </row>
    <row r="811" spans="14:22">
      <c r="N811" s="2"/>
      <c r="O811" s="2"/>
      <c r="P811" s="2"/>
      <c r="Q811" s="2"/>
      <c r="V811" s="3"/>
    </row>
    <row r="812" spans="14:22">
      <c r="N812" s="2"/>
      <c r="O812" s="2"/>
      <c r="P812" s="2"/>
      <c r="Q812" s="2"/>
      <c r="V812" s="3"/>
    </row>
    <row r="813" spans="14:22">
      <c r="N813" s="2"/>
      <c r="O813" s="2"/>
      <c r="P813" s="2"/>
      <c r="Q813" s="2"/>
      <c r="V813" s="3"/>
    </row>
    <row r="814" spans="14:22">
      <c r="N814" s="2"/>
      <c r="O814" s="2"/>
      <c r="P814" s="2"/>
      <c r="Q814" s="2"/>
      <c r="V814" s="3"/>
    </row>
    <row r="815" spans="14:22">
      <c r="N815" s="2"/>
      <c r="O815" s="2"/>
      <c r="P815" s="2"/>
      <c r="Q815" s="2"/>
      <c r="V815" s="3"/>
    </row>
    <row r="816" spans="14:22">
      <c r="N816" s="2"/>
      <c r="O816" s="2"/>
      <c r="P816" s="2"/>
      <c r="Q816" s="2"/>
      <c r="V816" s="3"/>
    </row>
    <row r="817" spans="14:22">
      <c r="N817" s="2"/>
      <c r="O817" s="2"/>
      <c r="P817" s="2"/>
      <c r="Q817" s="2"/>
      <c r="V817" s="3"/>
    </row>
    <row r="818" spans="14:22">
      <c r="N818" s="2"/>
      <c r="O818" s="2"/>
      <c r="P818" s="2"/>
      <c r="Q818" s="2"/>
      <c r="V818" s="3"/>
    </row>
    <row r="819" spans="14:22">
      <c r="N819" s="2"/>
      <c r="O819" s="2"/>
      <c r="P819" s="2"/>
      <c r="Q819" s="2"/>
      <c r="V819" s="3"/>
    </row>
    <row r="820" spans="14:22">
      <c r="N820" s="2"/>
      <c r="O820" s="2"/>
      <c r="P820" s="2"/>
      <c r="Q820" s="2"/>
      <c r="V820" s="3"/>
    </row>
    <row r="821" spans="14:22">
      <c r="N821" s="2"/>
      <c r="O821" s="2"/>
      <c r="P821" s="2"/>
      <c r="Q821" s="2"/>
      <c r="V821" s="3"/>
    </row>
    <row r="822" spans="14:22">
      <c r="N822" s="2"/>
      <c r="O822" s="2"/>
      <c r="P822" s="2"/>
      <c r="Q822" s="2"/>
      <c r="V822" s="3"/>
    </row>
    <row r="823" spans="14:22">
      <c r="N823" s="2"/>
      <c r="O823" s="2"/>
      <c r="P823" s="2"/>
      <c r="Q823" s="2"/>
      <c r="V823" s="3"/>
    </row>
    <row r="824" spans="14:22">
      <c r="N824" s="2"/>
      <c r="O824" s="2"/>
      <c r="P824" s="2"/>
      <c r="Q824" s="2"/>
      <c r="V824" s="3"/>
    </row>
    <row r="825" spans="14:22">
      <c r="N825" s="2"/>
      <c r="O825" s="2"/>
      <c r="P825" s="2"/>
      <c r="Q825" s="2"/>
      <c r="V825" s="3"/>
    </row>
    <row r="826" spans="14:22">
      <c r="N826" s="2"/>
      <c r="O826" s="2"/>
      <c r="P826" s="2"/>
      <c r="Q826" s="2"/>
      <c r="V826" s="3"/>
    </row>
    <row r="827" spans="14:22">
      <c r="N827" s="2"/>
      <c r="O827" s="2"/>
      <c r="P827" s="2"/>
      <c r="Q827" s="2"/>
      <c r="V827" s="3"/>
    </row>
    <row r="828" spans="14:22">
      <c r="N828" s="2"/>
      <c r="O828" s="2"/>
      <c r="P828" s="2"/>
      <c r="Q828" s="2"/>
      <c r="V828" s="3"/>
    </row>
    <row r="829" spans="14:22">
      <c r="N829" s="2"/>
      <c r="O829" s="2"/>
      <c r="P829" s="2"/>
      <c r="Q829" s="2"/>
      <c r="V829" s="3"/>
    </row>
    <row r="830" spans="14:22">
      <c r="N830" s="2"/>
      <c r="O830" s="2"/>
      <c r="P830" s="2"/>
      <c r="Q830" s="2"/>
      <c r="V830" s="3"/>
    </row>
    <row r="831" spans="14:22">
      <c r="N831" s="2"/>
      <c r="O831" s="2"/>
      <c r="P831" s="2"/>
      <c r="Q831" s="2"/>
      <c r="V831" s="3"/>
    </row>
    <row r="832" spans="14:22">
      <c r="N832" s="2"/>
      <c r="O832" s="2"/>
      <c r="P832" s="2"/>
      <c r="Q832" s="2"/>
      <c r="V832" s="3"/>
    </row>
    <row r="833" spans="14:22">
      <c r="N833" s="2"/>
      <c r="O833" s="2"/>
      <c r="P833" s="2"/>
      <c r="Q833" s="2"/>
      <c r="V833" s="3"/>
    </row>
    <row r="834" spans="14:22">
      <c r="N834" s="2"/>
      <c r="O834" s="2"/>
      <c r="P834" s="2"/>
      <c r="Q834" s="2"/>
      <c r="V834" s="3"/>
    </row>
    <row r="835" spans="14:22">
      <c r="N835" s="2"/>
      <c r="O835" s="2"/>
      <c r="P835" s="2"/>
      <c r="Q835" s="2"/>
      <c r="V835" s="3"/>
    </row>
    <row r="836" spans="14:22">
      <c r="N836" s="2"/>
      <c r="O836" s="2"/>
      <c r="P836" s="2"/>
      <c r="Q836" s="2"/>
      <c r="V836" s="3"/>
    </row>
    <row r="837" spans="14:22">
      <c r="N837" s="2"/>
      <c r="O837" s="2"/>
      <c r="P837" s="2"/>
      <c r="Q837" s="2"/>
      <c r="V837" s="3"/>
    </row>
    <row r="838" spans="14:22">
      <c r="N838" s="2"/>
      <c r="O838" s="2"/>
      <c r="P838" s="2"/>
      <c r="Q838" s="2"/>
      <c r="V838" s="3"/>
    </row>
    <row r="839" spans="14:22">
      <c r="N839" s="2"/>
      <c r="O839" s="2"/>
      <c r="P839" s="2"/>
      <c r="Q839" s="2"/>
      <c r="V839" s="3"/>
    </row>
    <row r="840" spans="14:22">
      <c r="N840" s="2"/>
      <c r="O840" s="2"/>
      <c r="P840" s="2"/>
      <c r="Q840" s="2"/>
      <c r="V840" s="3"/>
    </row>
    <row r="841" spans="14:22">
      <c r="N841" s="2"/>
      <c r="O841" s="2"/>
      <c r="P841" s="2"/>
      <c r="Q841" s="2"/>
      <c r="V841" s="3"/>
    </row>
    <row r="842" spans="14:22">
      <c r="N842" s="2"/>
      <c r="O842" s="2"/>
      <c r="P842" s="2"/>
      <c r="Q842" s="2"/>
      <c r="V842" s="3"/>
    </row>
    <row r="843" spans="14:22">
      <c r="N843" s="2"/>
      <c r="O843" s="2"/>
      <c r="P843" s="2"/>
      <c r="Q843" s="2"/>
      <c r="V843" s="3"/>
    </row>
    <row r="844" spans="14:22">
      <c r="N844" s="2"/>
      <c r="O844" s="2"/>
      <c r="P844" s="2"/>
      <c r="Q844" s="2"/>
      <c r="V844" s="3"/>
    </row>
    <row r="845" spans="14:22">
      <c r="N845" s="2"/>
      <c r="O845" s="2"/>
      <c r="P845" s="2"/>
      <c r="Q845" s="2"/>
      <c r="V845" s="3"/>
    </row>
    <row r="846" spans="14:22">
      <c r="N846" s="2"/>
      <c r="O846" s="2"/>
      <c r="P846" s="2"/>
      <c r="Q846" s="2"/>
      <c r="V846" s="3"/>
    </row>
    <row r="847" spans="14:22">
      <c r="N847" s="2"/>
      <c r="O847" s="2"/>
      <c r="P847" s="2"/>
      <c r="Q847" s="2"/>
      <c r="V847" s="3"/>
    </row>
    <row r="848" spans="14:22">
      <c r="N848" s="2"/>
      <c r="O848" s="2"/>
      <c r="P848" s="2"/>
      <c r="Q848" s="2"/>
      <c r="V848" s="3"/>
    </row>
    <row r="849" spans="14:22">
      <c r="N849" s="2"/>
      <c r="O849" s="2"/>
      <c r="P849" s="2"/>
      <c r="Q849" s="2"/>
      <c r="V849" s="3"/>
    </row>
    <row r="850" spans="14:22">
      <c r="N850" s="2"/>
      <c r="O850" s="2"/>
      <c r="P850" s="2"/>
      <c r="Q850" s="2"/>
      <c r="V850" s="3"/>
    </row>
    <row r="851" spans="14:22">
      <c r="N851" s="2"/>
      <c r="O851" s="2"/>
      <c r="P851" s="2"/>
      <c r="Q851" s="2"/>
      <c r="V851" s="3"/>
    </row>
    <row r="852" spans="14:22">
      <c r="N852" s="2"/>
      <c r="O852" s="2"/>
      <c r="P852" s="2"/>
      <c r="Q852" s="2"/>
      <c r="V852" s="3"/>
    </row>
    <row r="853" spans="14:22">
      <c r="N853" s="2"/>
      <c r="O853" s="2"/>
      <c r="P853" s="2"/>
      <c r="Q853" s="2"/>
      <c r="V853" s="3"/>
    </row>
    <row r="854" spans="14:22">
      <c r="N854" s="2"/>
      <c r="O854" s="2"/>
      <c r="P854" s="2"/>
      <c r="Q854" s="2"/>
      <c r="V854" s="3"/>
    </row>
    <row r="855" spans="14:22">
      <c r="N855" s="2"/>
      <c r="O855" s="2"/>
      <c r="P855" s="2"/>
      <c r="Q855" s="2"/>
      <c r="V855" s="3"/>
    </row>
    <row r="856" spans="14:22">
      <c r="N856" s="2"/>
      <c r="O856" s="2"/>
      <c r="P856" s="2"/>
      <c r="Q856" s="2"/>
      <c r="V856" s="3"/>
    </row>
    <row r="857" spans="14:22">
      <c r="N857" s="2"/>
      <c r="O857" s="2"/>
      <c r="P857" s="2"/>
      <c r="Q857" s="2"/>
      <c r="V857" s="3"/>
    </row>
    <row r="858" spans="14:22">
      <c r="N858" s="2"/>
      <c r="O858" s="2"/>
      <c r="P858" s="2"/>
      <c r="Q858" s="2"/>
      <c r="V858" s="3"/>
    </row>
    <row r="859" spans="14:22">
      <c r="N859" s="2"/>
      <c r="O859" s="2"/>
      <c r="P859" s="2"/>
      <c r="Q859" s="2"/>
      <c r="V859" s="3"/>
    </row>
    <row r="860" spans="14:22">
      <c r="N860" s="2"/>
      <c r="O860" s="2"/>
      <c r="P860" s="2"/>
      <c r="Q860" s="2"/>
      <c r="V860" s="3"/>
    </row>
    <row r="861" spans="14:22">
      <c r="N861" s="2"/>
      <c r="O861" s="2"/>
      <c r="P861" s="2"/>
      <c r="Q861" s="2"/>
      <c r="V861" s="3"/>
    </row>
    <row r="862" spans="14:22">
      <c r="N862" s="2"/>
      <c r="O862" s="2"/>
      <c r="P862" s="2"/>
      <c r="Q862" s="2"/>
      <c r="V862" s="3"/>
    </row>
    <row r="863" spans="14:22">
      <c r="N863" s="2"/>
      <c r="O863" s="2"/>
      <c r="P863" s="2"/>
      <c r="Q863" s="2"/>
      <c r="V863" s="3"/>
    </row>
    <row r="864" spans="14:22">
      <c r="N864" s="2"/>
      <c r="O864" s="2"/>
      <c r="P864" s="2"/>
      <c r="Q864" s="2"/>
      <c r="V864" s="3"/>
    </row>
    <row r="865" spans="14:22">
      <c r="N865" s="2"/>
      <c r="O865" s="2"/>
      <c r="P865" s="2"/>
      <c r="Q865" s="2"/>
      <c r="V865" s="3"/>
    </row>
    <row r="866" spans="14:22">
      <c r="N866" s="2"/>
      <c r="O866" s="2"/>
      <c r="P866" s="2"/>
      <c r="Q866" s="2"/>
      <c r="V866" s="3"/>
    </row>
    <row r="867" spans="14:22">
      <c r="N867" s="2"/>
      <c r="O867" s="2"/>
      <c r="P867" s="2"/>
      <c r="Q867" s="2"/>
      <c r="V867" s="3"/>
    </row>
    <row r="868" spans="14:22">
      <c r="N868" s="2"/>
      <c r="O868" s="2"/>
      <c r="P868" s="2"/>
      <c r="Q868" s="2"/>
      <c r="V868" s="3"/>
    </row>
    <row r="869" spans="14:22">
      <c r="N869" s="2"/>
      <c r="O869" s="2"/>
      <c r="P869" s="2"/>
      <c r="Q869" s="2"/>
      <c r="V869" s="3"/>
    </row>
    <row r="870" spans="14:22">
      <c r="N870" s="2"/>
      <c r="O870" s="2"/>
      <c r="P870" s="2"/>
      <c r="Q870" s="2"/>
      <c r="V870" s="3"/>
    </row>
    <row r="871" spans="14:22">
      <c r="N871" s="2"/>
      <c r="O871" s="2"/>
      <c r="P871" s="2"/>
      <c r="Q871" s="2"/>
      <c r="V871" s="3"/>
    </row>
    <row r="872" spans="14:22">
      <c r="N872" s="2"/>
      <c r="O872" s="2"/>
      <c r="P872" s="2"/>
      <c r="Q872" s="2"/>
      <c r="V872" s="3"/>
    </row>
    <row r="873" spans="14:22">
      <c r="N873" s="2"/>
      <c r="O873" s="2"/>
      <c r="P873" s="2"/>
      <c r="Q873" s="2"/>
      <c r="V873" s="3"/>
    </row>
    <row r="874" spans="14:22">
      <c r="N874" s="2"/>
      <c r="O874" s="2"/>
      <c r="P874" s="2"/>
      <c r="Q874" s="2"/>
      <c r="V874" s="3"/>
    </row>
    <row r="875" spans="14:22">
      <c r="N875" s="2"/>
      <c r="O875" s="2"/>
      <c r="P875" s="2"/>
      <c r="Q875" s="2"/>
      <c r="V875" s="3"/>
    </row>
    <row r="876" spans="14:22">
      <c r="N876" s="2"/>
      <c r="O876" s="2"/>
      <c r="P876" s="2"/>
      <c r="Q876" s="2"/>
      <c r="V876" s="3"/>
    </row>
    <row r="877" spans="14:22">
      <c r="N877" s="2"/>
      <c r="O877" s="2"/>
      <c r="P877" s="2"/>
      <c r="Q877" s="2"/>
      <c r="V877" s="3"/>
    </row>
    <row r="878" spans="14:22">
      <c r="N878" s="2"/>
      <c r="O878" s="2"/>
      <c r="P878" s="2"/>
      <c r="Q878" s="2"/>
      <c r="V878" s="3"/>
    </row>
    <row r="879" spans="14:22">
      <c r="N879" s="2"/>
      <c r="O879" s="2"/>
      <c r="P879" s="2"/>
      <c r="Q879" s="2"/>
      <c r="V879" s="3"/>
    </row>
    <row r="880" spans="14:22">
      <c r="N880" s="2"/>
      <c r="O880" s="2"/>
      <c r="P880" s="2"/>
      <c r="Q880" s="2"/>
      <c r="V880" s="3"/>
    </row>
    <row r="881" spans="14:22">
      <c r="N881" s="2"/>
      <c r="O881" s="2"/>
      <c r="P881" s="2"/>
      <c r="Q881" s="2"/>
      <c r="V881" s="3"/>
    </row>
    <row r="882" spans="14:22">
      <c r="N882" s="2"/>
      <c r="O882" s="2"/>
      <c r="P882" s="2"/>
      <c r="Q882" s="2"/>
      <c r="V882" s="3"/>
    </row>
    <row r="883" spans="14:22">
      <c r="N883" s="2"/>
      <c r="O883" s="2"/>
      <c r="P883" s="2"/>
      <c r="Q883" s="2"/>
      <c r="V883" s="3"/>
    </row>
    <row r="884" spans="14:22">
      <c r="N884" s="2"/>
      <c r="O884" s="2"/>
      <c r="P884" s="2"/>
      <c r="Q884" s="2"/>
      <c r="V884" s="3"/>
    </row>
    <row r="885" spans="14:22">
      <c r="N885" s="2"/>
      <c r="O885" s="2"/>
      <c r="P885" s="2"/>
      <c r="Q885" s="2"/>
      <c r="V885" s="3"/>
    </row>
    <row r="886" spans="14:22">
      <c r="N886" s="2"/>
      <c r="O886" s="2"/>
      <c r="P886" s="2"/>
      <c r="Q886" s="2"/>
      <c r="V886" s="3"/>
    </row>
    <row r="887" spans="14:22">
      <c r="N887" s="2"/>
      <c r="O887" s="2"/>
      <c r="P887" s="2"/>
      <c r="Q887" s="2"/>
      <c r="V887" s="3"/>
    </row>
    <row r="888" spans="14:22">
      <c r="N888" s="2"/>
      <c r="O888" s="2"/>
      <c r="P888" s="2"/>
      <c r="Q888" s="2"/>
      <c r="V888" s="3"/>
    </row>
    <row r="889" spans="14:22">
      <c r="N889" s="2"/>
      <c r="O889" s="2"/>
      <c r="P889" s="2"/>
      <c r="Q889" s="2"/>
      <c r="V889" s="3"/>
    </row>
    <row r="890" spans="14:22">
      <c r="N890" s="2"/>
      <c r="O890" s="2"/>
      <c r="P890" s="2"/>
      <c r="Q890" s="2"/>
      <c r="V890" s="3"/>
    </row>
    <row r="891" spans="14:22">
      <c r="N891" s="2"/>
      <c r="O891" s="2"/>
      <c r="P891" s="2"/>
      <c r="Q891" s="2"/>
      <c r="V891" s="3"/>
    </row>
    <row r="892" spans="14:22">
      <c r="N892" s="2"/>
      <c r="O892" s="2"/>
      <c r="P892" s="2"/>
      <c r="Q892" s="2"/>
      <c r="V892" s="3"/>
    </row>
    <row r="893" spans="14:22">
      <c r="N893" s="2"/>
      <c r="O893" s="2"/>
      <c r="P893" s="2"/>
      <c r="Q893" s="2"/>
      <c r="V893" s="3"/>
    </row>
    <row r="894" spans="14:22">
      <c r="N894" s="2"/>
      <c r="O894" s="2"/>
      <c r="P894" s="2"/>
      <c r="Q894" s="2"/>
      <c r="V894" s="3"/>
    </row>
    <row r="895" spans="14:22">
      <c r="N895" s="2"/>
      <c r="O895" s="2"/>
      <c r="P895" s="2"/>
      <c r="Q895" s="2"/>
      <c r="V895" s="3"/>
    </row>
    <row r="896" spans="14:22">
      <c r="N896" s="2"/>
      <c r="O896" s="2"/>
      <c r="P896" s="2"/>
      <c r="Q896" s="2"/>
      <c r="V896" s="3"/>
    </row>
    <row r="897" spans="14:22">
      <c r="N897" s="2"/>
      <c r="O897" s="2"/>
      <c r="P897" s="2"/>
      <c r="Q897" s="2"/>
      <c r="V897" s="3"/>
    </row>
    <row r="898" spans="14:22">
      <c r="N898" s="2"/>
      <c r="O898" s="2"/>
      <c r="P898" s="2"/>
      <c r="Q898" s="2"/>
      <c r="V898" s="3"/>
    </row>
    <row r="899" spans="14:22">
      <c r="N899" s="2"/>
      <c r="O899" s="2"/>
      <c r="P899" s="2"/>
      <c r="Q899" s="2"/>
      <c r="V899" s="3"/>
    </row>
    <row r="900" spans="14:22">
      <c r="N900" s="2"/>
      <c r="O900" s="2"/>
      <c r="P900" s="2"/>
      <c r="Q900" s="2"/>
      <c r="V900" s="3"/>
    </row>
    <row r="901" spans="14:22">
      <c r="N901" s="2"/>
      <c r="O901" s="2"/>
      <c r="P901" s="2"/>
      <c r="Q901" s="2"/>
      <c r="V901" s="3"/>
    </row>
    <row r="902" spans="14:22">
      <c r="N902" s="2"/>
      <c r="O902" s="2"/>
      <c r="P902" s="2"/>
      <c r="Q902" s="2"/>
      <c r="V902" s="3"/>
    </row>
    <row r="903" spans="14:22">
      <c r="N903" s="2"/>
      <c r="O903" s="2"/>
      <c r="P903" s="2"/>
      <c r="Q903" s="2"/>
      <c r="V903" s="3"/>
    </row>
    <row r="904" spans="14:22">
      <c r="N904" s="2"/>
      <c r="O904" s="2"/>
      <c r="P904" s="2"/>
      <c r="Q904" s="2"/>
      <c r="V904" s="3"/>
    </row>
    <row r="905" spans="14:22">
      <c r="N905" s="2"/>
      <c r="O905" s="2"/>
      <c r="P905" s="2"/>
      <c r="Q905" s="2"/>
      <c r="V905" s="3"/>
    </row>
    <row r="906" spans="14:22">
      <c r="N906" s="2"/>
      <c r="O906" s="2"/>
      <c r="P906" s="2"/>
      <c r="Q906" s="2"/>
      <c r="V906" s="3"/>
    </row>
    <row r="907" spans="14:22">
      <c r="N907" s="2"/>
      <c r="O907" s="2"/>
      <c r="P907" s="2"/>
      <c r="Q907" s="2"/>
      <c r="V907" s="3"/>
    </row>
    <row r="908" spans="14:22">
      <c r="N908" s="2"/>
      <c r="O908" s="2"/>
      <c r="P908" s="2"/>
      <c r="Q908" s="2"/>
      <c r="V908" s="3"/>
    </row>
    <row r="909" spans="14:22">
      <c r="N909" s="2"/>
      <c r="O909" s="2"/>
      <c r="P909" s="2"/>
      <c r="Q909" s="2"/>
      <c r="V909" s="3"/>
    </row>
    <row r="910" spans="14:22">
      <c r="N910" s="2"/>
      <c r="O910" s="2"/>
      <c r="P910" s="2"/>
      <c r="Q910" s="2"/>
      <c r="V910" s="3"/>
    </row>
    <row r="911" spans="14:22">
      <c r="N911" s="2"/>
      <c r="O911" s="2"/>
      <c r="P911" s="2"/>
      <c r="Q911" s="2"/>
      <c r="V911" s="3"/>
    </row>
    <row r="912" spans="14:22">
      <c r="N912" s="2"/>
      <c r="O912" s="2"/>
      <c r="P912" s="2"/>
      <c r="Q912" s="2"/>
      <c r="V912" s="3"/>
    </row>
    <row r="913" spans="14:22">
      <c r="N913" s="2"/>
      <c r="O913" s="2"/>
      <c r="P913" s="2"/>
      <c r="Q913" s="2"/>
      <c r="V913" s="3"/>
    </row>
    <row r="914" spans="14:22">
      <c r="N914" s="2"/>
      <c r="O914" s="2"/>
      <c r="P914" s="2"/>
      <c r="Q914" s="2"/>
      <c r="V914" s="3"/>
    </row>
    <row r="915" spans="14:22">
      <c r="N915" s="2"/>
      <c r="O915" s="2"/>
      <c r="P915" s="2"/>
      <c r="Q915" s="2"/>
      <c r="V915" s="3"/>
    </row>
    <row r="916" spans="14:22">
      <c r="N916" s="2"/>
      <c r="O916" s="2"/>
      <c r="P916" s="2"/>
      <c r="Q916" s="2"/>
      <c r="V916" s="3"/>
    </row>
    <row r="917" spans="14:22">
      <c r="N917" s="2"/>
      <c r="O917" s="2"/>
      <c r="P917" s="2"/>
      <c r="Q917" s="2"/>
      <c r="V917" s="3"/>
    </row>
    <row r="918" spans="14:22">
      <c r="N918" s="2"/>
      <c r="O918" s="2"/>
      <c r="P918" s="2"/>
      <c r="Q918" s="2"/>
      <c r="V918" s="3"/>
    </row>
    <row r="919" spans="14:22">
      <c r="N919" s="2"/>
      <c r="O919" s="2"/>
      <c r="P919" s="2"/>
      <c r="Q919" s="2"/>
      <c r="V919" s="3"/>
    </row>
    <row r="920" spans="14:22">
      <c r="N920" s="2"/>
      <c r="O920" s="2"/>
      <c r="P920" s="2"/>
      <c r="Q920" s="2"/>
      <c r="V920" s="3"/>
    </row>
    <row r="921" spans="14:22">
      <c r="N921" s="2"/>
      <c r="O921" s="2"/>
      <c r="P921" s="2"/>
      <c r="Q921" s="2"/>
      <c r="V921" s="3"/>
    </row>
    <row r="922" spans="14:22">
      <c r="N922" s="2"/>
      <c r="O922" s="2"/>
      <c r="P922" s="2"/>
      <c r="Q922" s="2"/>
      <c r="V922" s="3"/>
    </row>
    <row r="923" spans="14:22">
      <c r="N923" s="2"/>
      <c r="O923" s="2"/>
      <c r="P923" s="2"/>
      <c r="Q923" s="2"/>
      <c r="V923" s="3"/>
    </row>
    <row r="924" spans="14:22">
      <c r="N924" s="2"/>
      <c r="O924" s="2"/>
      <c r="P924" s="2"/>
      <c r="Q924" s="2"/>
      <c r="V924" s="3"/>
    </row>
    <row r="925" spans="14:22">
      <c r="N925" s="2"/>
      <c r="O925" s="2"/>
      <c r="P925" s="2"/>
      <c r="Q925" s="2"/>
      <c r="V925" s="3"/>
    </row>
    <row r="926" spans="14:22">
      <c r="N926" s="2"/>
      <c r="O926" s="2"/>
      <c r="P926" s="2"/>
      <c r="Q926" s="2"/>
      <c r="V926" s="3"/>
    </row>
    <row r="927" spans="14:22">
      <c r="N927" s="2"/>
      <c r="O927" s="2"/>
      <c r="P927" s="2"/>
      <c r="Q927" s="2"/>
      <c r="V927" s="3"/>
    </row>
    <row r="928" spans="14:22">
      <c r="N928" s="2"/>
      <c r="O928" s="2"/>
      <c r="P928" s="2"/>
      <c r="Q928" s="2"/>
      <c r="V928" s="3"/>
    </row>
    <row r="929" spans="14:22">
      <c r="N929" s="2"/>
      <c r="O929" s="2"/>
      <c r="P929" s="2"/>
      <c r="Q929" s="2"/>
      <c r="V929" s="3"/>
    </row>
    <row r="930" spans="14:22">
      <c r="N930" s="2"/>
      <c r="O930" s="2"/>
      <c r="P930" s="2"/>
      <c r="Q930" s="2"/>
      <c r="V930" s="3"/>
    </row>
    <row r="931" spans="14:22">
      <c r="N931" s="2"/>
      <c r="O931" s="2"/>
      <c r="P931" s="2"/>
      <c r="Q931" s="2"/>
      <c r="V931" s="3"/>
    </row>
    <row r="932" spans="14:22">
      <c r="N932" s="2"/>
      <c r="O932" s="2"/>
      <c r="P932" s="2"/>
      <c r="Q932" s="2"/>
      <c r="V932" s="3"/>
    </row>
    <row r="933" spans="14:22">
      <c r="N933" s="2"/>
      <c r="O933" s="2"/>
      <c r="P933" s="2"/>
      <c r="Q933" s="2"/>
      <c r="V933" s="3"/>
    </row>
    <row r="934" spans="14:22">
      <c r="N934" s="2"/>
      <c r="O934" s="2"/>
      <c r="P934" s="2"/>
      <c r="Q934" s="2"/>
      <c r="V934" s="3"/>
    </row>
    <row r="935" spans="14:22">
      <c r="N935" s="2"/>
      <c r="O935" s="2"/>
      <c r="P935" s="2"/>
      <c r="Q935" s="2"/>
      <c r="V935" s="3"/>
    </row>
    <row r="936" spans="14:22">
      <c r="N936" s="2"/>
      <c r="O936" s="2"/>
      <c r="P936" s="2"/>
      <c r="Q936" s="2"/>
      <c r="V936" s="3"/>
    </row>
    <row r="937" spans="14:22">
      <c r="N937" s="2"/>
      <c r="O937" s="2"/>
      <c r="P937" s="2"/>
      <c r="Q937" s="2"/>
    </row>
    <row r="938" spans="14:22">
      <c r="N938" s="2"/>
      <c r="O938" s="2"/>
      <c r="P938" s="2"/>
      <c r="Q938" s="2"/>
    </row>
    <row r="939" spans="14:22">
      <c r="N939" s="2"/>
      <c r="O939" s="2"/>
      <c r="P939" s="2"/>
      <c r="Q939" s="2"/>
    </row>
    <row r="940" spans="14:22">
      <c r="N940" s="2"/>
      <c r="O940" s="2"/>
      <c r="P940" s="2"/>
      <c r="Q940" s="2"/>
    </row>
    <row r="941" spans="14:22">
      <c r="N941" s="2"/>
      <c r="O941" s="2"/>
      <c r="P941" s="2"/>
      <c r="Q941" s="2"/>
    </row>
    <row r="942" spans="14:22">
      <c r="N942" s="2"/>
      <c r="O942" s="2"/>
      <c r="P942" s="2"/>
      <c r="Q942" s="2"/>
    </row>
    <row r="943" spans="14:22">
      <c r="N943" s="2"/>
      <c r="O943" s="2"/>
      <c r="P943" s="2"/>
      <c r="Q943" s="2"/>
    </row>
    <row r="944" spans="14:22">
      <c r="N944" s="2"/>
      <c r="O944" s="2"/>
      <c r="P944" s="2"/>
      <c r="Q944" s="2"/>
    </row>
    <row r="945" spans="14:17">
      <c r="N945" s="2"/>
      <c r="O945" s="2"/>
      <c r="P945" s="2"/>
      <c r="Q945" s="2"/>
    </row>
    <row r="946" spans="14:17">
      <c r="N946" s="2"/>
      <c r="O946" s="2"/>
      <c r="P946" s="2"/>
      <c r="Q946" s="2"/>
    </row>
    <row r="947" spans="14:17">
      <c r="N947" s="2"/>
      <c r="O947" s="2"/>
      <c r="P947" s="2"/>
      <c r="Q947" s="2"/>
    </row>
    <row r="948" spans="14:17">
      <c r="N948" s="2"/>
      <c r="O948" s="2"/>
      <c r="P948" s="2"/>
      <c r="Q948" s="2"/>
    </row>
    <row r="949" spans="14:17">
      <c r="N949" s="2"/>
      <c r="O949" s="2"/>
      <c r="P949" s="2"/>
      <c r="Q949" s="2"/>
    </row>
    <row r="950" spans="14:17">
      <c r="N950" s="2"/>
      <c r="O950" s="2"/>
      <c r="P950" s="2"/>
      <c r="Q950" s="2"/>
    </row>
    <row r="951" spans="14:17">
      <c r="N951" s="2"/>
      <c r="O951" s="2"/>
      <c r="P951" s="2"/>
      <c r="Q951" s="2"/>
    </row>
    <row r="952" spans="14:17">
      <c r="N952" s="2"/>
      <c r="O952" s="2"/>
      <c r="P952" s="2"/>
      <c r="Q952" s="2"/>
    </row>
    <row r="953" spans="14:17">
      <c r="N953" s="2"/>
      <c r="O953" s="2"/>
      <c r="P953" s="2"/>
      <c r="Q953" s="2"/>
    </row>
    <row r="954" spans="14:17">
      <c r="N954" s="2"/>
      <c r="O954" s="2"/>
      <c r="P954" s="2"/>
      <c r="Q954" s="2"/>
    </row>
    <row r="955" spans="14:17">
      <c r="N955" s="2"/>
      <c r="O955" s="2"/>
      <c r="P955" s="2"/>
      <c r="Q955" s="2"/>
    </row>
    <row r="956" spans="14:17">
      <c r="N956" s="2"/>
      <c r="O956" s="2"/>
      <c r="P956" s="2"/>
      <c r="Q956" s="2"/>
    </row>
    <row r="957" spans="14:17">
      <c r="N957" s="2"/>
      <c r="O957" s="2"/>
      <c r="P957" s="2"/>
      <c r="Q957" s="2"/>
    </row>
    <row r="958" spans="14:17">
      <c r="N958" s="2"/>
      <c r="O958" s="2"/>
      <c r="P958" s="2"/>
      <c r="Q958" s="2"/>
    </row>
    <row r="959" spans="14:17">
      <c r="N959" s="2"/>
      <c r="O959" s="2"/>
      <c r="P959" s="2"/>
      <c r="Q959" s="2"/>
    </row>
    <row r="960" spans="14:17">
      <c r="N960" s="2"/>
      <c r="O960" s="2"/>
      <c r="P960" s="2"/>
      <c r="Q960" s="2"/>
    </row>
    <row r="961" spans="14:17">
      <c r="N961" s="2"/>
      <c r="O961" s="2"/>
      <c r="P961" s="2"/>
      <c r="Q961" s="2"/>
    </row>
    <row r="962" spans="14:17">
      <c r="N962" s="2"/>
      <c r="O962" s="2"/>
      <c r="P962" s="2"/>
      <c r="Q962" s="2"/>
    </row>
    <row r="963" spans="14:17">
      <c r="N963" s="2"/>
      <c r="O963" s="2"/>
      <c r="P963" s="2"/>
      <c r="Q963" s="2"/>
    </row>
    <row r="964" spans="14:17">
      <c r="N964" s="2"/>
      <c r="O964" s="2"/>
      <c r="P964" s="2"/>
      <c r="Q964" s="2"/>
    </row>
    <row r="965" spans="14:17">
      <c r="N965" s="2"/>
      <c r="O965" s="2"/>
      <c r="P965" s="2"/>
      <c r="Q965" s="2"/>
    </row>
    <row r="966" spans="14:17">
      <c r="N966" s="2"/>
      <c r="O966" s="2"/>
      <c r="P966" s="2"/>
      <c r="Q966" s="2"/>
    </row>
    <row r="967" spans="14:17">
      <c r="N967" s="2"/>
      <c r="O967" s="2"/>
      <c r="P967" s="2"/>
      <c r="Q967" s="2"/>
    </row>
    <row r="968" spans="14:17">
      <c r="N968" s="2"/>
      <c r="O968" s="2"/>
      <c r="P968" s="2"/>
      <c r="Q968" s="2"/>
    </row>
    <row r="969" spans="14:17">
      <c r="N969" s="2"/>
      <c r="O969" s="2"/>
      <c r="P969" s="2"/>
      <c r="Q969" s="2"/>
    </row>
    <row r="970" spans="14:17">
      <c r="N970" s="2"/>
      <c r="O970" s="2"/>
      <c r="P970" s="2"/>
      <c r="Q970" s="2"/>
    </row>
    <row r="971" spans="14:17">
      <c r="N971" s="2"/>
      <c r="O971" s="2"/>
      <c r="P971" s="2"/>
      <c r="Q971" s="2"/>
    </row>
    <row r="972" spans="14:17">
      <c r="N972" s="2"/>
      <c r="O972" s="2"/>
      <c r="P972" s="2"/>
      <c r="Q972" s="2"/>
    </row>
    <row r="973" spans="14:17">
      <c r="N973" s="2"/>
      <c r="O973" s="2"/>
      <c r="P973" s="2"/>
      <c r="Q973" s="2"/>
    </row>
    <row r="974" spans="14:17">
      <c r="N974" s="2"/>
      <c r="O974" s="2"/>
      <c r="P974" s="2"/>
      <c r="Q974" s="2"/>
    </row>
    <row r="975" spans="14:17">
      <c r="N975" s="2"/>
      <c r="O975" s="2"/>
      <c r="P975" s="2"/>
      <c r="Q975" s="2"/>
    </row>
    <row r="976" spans="14:17">
      <c r="N976" s="2"/>
      <c r="O976" s="2"/>
      <c r="P976" s="2"/>
      <c r="Q976" s="2"/>
    </row>
    <row r="977" spans="14:17">
      <c r="N977" s="2"/>
      <c r="O977" s="2"/>
      <c r="P977" s="2"/>
      <c r="Q977" s="2"/>
    </row>
    <row r="978" spans="14:17">
      <c r="N978" s="2"/>
      <c r="O978" s="2"/>
      <c r="P978" s="2"/>
      <c r="Q978" s="2"/>
    </row>
    <row r="979" spans="14:17">
      <c r="N979" s="2"/>
      <c r="O979" s="2"/>
      <c r="P979" s="2"/>
      <c r="Q979" s="2"/>
    </row>
    <row r="980" spans="14:17">
      <c r="N980" s="2"/>
      <c r="O980" s="2"/>
      <c r="P980" s="2"/>
      <c r="Q980" s="2"/>
    </row>
    <row r="981" spans="14:17">
      <c r="N981" s="2"/>
      <c r="O981" s="2"/>
      <c r="P981" s="2"/>
      <c r="Q981" s="2"/>
    </row>
    <row r="982" spans="14:17">
      <c r="N982" s="2"/>
      <c r="O982" s="2"/>
      <c r="P982" s="2"/>
      <c r="Q982" s="2"/>
    </row>
    <row r="983" spans="14:17">
      <c r="N983" s="2"/>
      <c r="O983" s="2"/>
      <c r="P983" s="2"/>
      <c r="Q983" s="2"/>
    </row>
    <row r="984" spans="14:17">
      <c r="N984" s="2"/>
      <c r="O984" s="2"/>
      <c r="P984" s="2"/>
      <c r="Q984" s="2"/>
    </row>
    <row r="985" spans="14:17">
      <c r="N985" s="2"/>
      <c r="O985" s="2"/>
      <c r="P985" s="2"/>
      <c r="Q985" s="2"/>
    </row>
    <row r="986" spans="14:17">
      <c r="N986" s="2"/>
      <c r="O986" s="2"/>
      <c r="P986" s="2"/>
      <c r="Q986" s="2"/>
    </row>
    <row r="987" spans="14:17">
      <c r="N987" s="2"/>
      <c r="O987" s="2"/>
      <c r="P987" s="2"/>
      <c r="Q987" s="2"/>
    </row>
    <row r="988" spans="14:17">
      <c r="N988" s="2"/>
      <c r="O988" s="2"/>
      <c r="P988" s="2"/>
      <c r="Q988" s="2"/>
    </row>
    <row r="989" spans="14:17">
      <c r="N989" s="2"/>
      <c r="O989" s="2"/>
      <c r="P989" s="2"/>
      <c r="Q989" s="2"/>
    </row>
    <row r="990" spans="14:17">
      <c r="N990" s="2"/>
      <c r="O990" s="2"/>
      <c r="P990" s="2"/>
      <c r="Q990" s="2"/>
    </row>
    <row r="991" spans="14:17">
      <c r="N991" s="2"/>
      <c r="O991" s="2"/>
      <c r="P991" s="2"/>
      <c r="Q991" s="2"/>
    </row>
    <row r="992" spans="14:17">
      <c r="N992" s="2"/>
      <c r="O992" s="2"/>
      <c r="P992" s="2"/>
      <c r="Q992" s="2"/>
    </row>
    <row r="993" spans="14:17">
      <c r="N993" s="2"/>
      <c r="O993" s="2"/>
      <c r="P993" s="2"/>
      <c r="Q993" s="2"/>
    </row>
    <row r="994" spans="14:17">
      <c r="N994" s="2"/>
      <c r="O994" s="2"/>
      <c r="P994" s="2"/>
      <c r="Q994" s="2"/>
    </row>
    <row r="995" spans="14:17">
      <c r="N995" s="2"/>
      <c r="O995" s="2"/>
      <c r="P995" s="2"/>
      <c r="Q995" s="2"/>
    </row>
    <row r="996" spans="14:17">
      <c r="N996" s="2"/>
      <c r="O996" s="2"/>
      <c r="P996" s="2"/>
      <c r="Q996" s="2"/>
    </row>
    <row r="997" spans="14:17">
      <c r="N997" s="2"/>
      <c r="O997" s="2"/>
      <c r="P997" s="2"/>
      <c r="Q997" s="2"/>
    </row>
    <row r="998" spans="14:17">
      <c r="N998" s="2"/>
      <c r="O998" s="2"/>
      <c r="P998" s="2"/>
      <c r="Q998" s="2"/>
    </row>
    <row r="999" spans="14:17">
      <c r="N999" s="2"/>
      <c r="O999" s="2"/>
      <c r="P999" s="2"/>
      <c r="Q999" s="2"/>
    </row>
    <row r="1000" spans="14:17">
      <c r="N1000" s="2"/>
      <c r="O1000" s="2"/>
      <c r="P1000" s="2"/>
      <c r="Q1000" s="2"/>
    </row>
    <row r="1001" spans="14:17">
      <c r="N1001" s="2"/>
      <c r="O1001" s="2"/>
      <c r="P1001" s="2"/>
      <c r="Q1001" s="2"/>
    </row>
    <row r="1002" spans="14:17">
      <c r="N1002" s="2"/>
      <c r="O1002" s="2"/>
      <c r="P1002" s="2"/>
      <c r="Q1002" s="2"/>
    </row>
    <row r="1003" spans="14:17">
      <c r="N1003" s="2"/>
      <c r="O1003" s="2"/>
      <c r="P1003" s="2"/>
      <c r="Q1003" s="2"/>
    </row>
    <row r="1004" spans="14:17">
      <c r="N1004" s="2"/>
      <c r="O1004" s="2"/>
      <c r="P1004" s="2"/>
      <c r="Q1004" s="2"/>
    </row>
    <row r="1005" spans="14:17">
      <c r="N1005" s="2"/>
      <c r="O1005" s="2"/>
      <c r="P1005" s="2"/>
      <c r="Q1005" s="2"/>
    </row>
    <row r="1006" spans="14:17">
      <c r="N1006" s="2"/>
      <c r="O1006" s="2"/>
      <c r="P1006" s="2"/>
      <c r="Q1006" s="2"/>
    </row>
    <row r="1007" spans="14:17">
      <c r="N1007" s="2"/>
      <c r="O1007" s="2"/>
      <c r="P1007" s="2"/>
      <c r="Q1007" s="2"/>
    </row>
    <row r="1008" spans="14:17">
      <c r="N1008" s="2"/>
      <c r="O1008" s="2"/>
      <c r="P1008" s="2"/>
      <c r="Q1008" s="2"/>
    </row>
    <row r="1009" spans="14:17">
      <c r="N1009" s="2"/>
      <c r="O1009" s="2"/>
      <c r="P1009" s="2"/>
      <c r="Q1009" s="2"/>
    </row>
    <row r="1010" spans="14:17">
      <c r="N1010" s="2"/>
      <c r="O1010" s="2"/>
      <c r="P1010" s="2"/>
      <c r="Q1010" s="2"/>
    </row>
    <row r="1011" spans="14:17">
      <c r="N1011" s="2"/>
      <c r="O1011" s="2"/>
      <c r="P1011" s="2"/>
      <c r="Q1011" s="2"/>
    </row>
    <row r="1012" spans="14:17">
      <c r="N1012" s="2"/>
      <c r="O1012" s="2"/>
      <c r="P1012" s="2"/>
      <c r="Q1012" s="2"/>
    </row>
    <row r="1013" spans="14:17">
      <c r="N1013" s="2"/>
      <c r="O1013" s="2"/>
      <c r="P1013" s="2"/>
      <c r="Q1013" s="2"/>
    </row>
    <row r="1014" spans="14:17">
      <c r="N1014" s="2"/>
      <c r="O1014" s="2"/>
      <c r="P1014" s="2"/>
      <c r="Q1014" s="2"/>
    </row>
    <row r="1015" spans="14:17">
      <c r="N1015" s="2"/>
      <c r="O1015" s="2"/>
      <c r="P1015" s="2"/>
      <c r="Q1015" s="2"/>
    </row>
    <row r="1016" spans="14:17">
      <c r="N1016" s="2"/>
      <c r="O1016" s="2"/>
      <c r="P1016" s="2"/>
      <c r="Q1016" s="2"/>
    </row>
    <row r="1017" spans="14:17">
      <c r="N1017" s="2"/>
      <c r="O1017" s="2"/>
      <c r="P1017" s="2"/>
      <c r="Q1017" s="2"/>
    </row>
    <row r="1018" spans="14:17">
      <c r="N1018" s="2"/>
      <c r="O1018" s="2"/>
      <c r="P1018" s="2"/>
      <c r="Q1018" s="2"/>
    </row>
    <row r="1019" spans="14:17">
      <c r="N1019" s="2"/>
      <c r="O1019" s="2"/>
      <c r="P1019" s="2"/>
      <c r="Q1019" s="2"/>
    </row>
    <row r="1020" spans="14:17">
      <c r="N1020" s="2"/>
      <c r="O1020" s="2"/>
      <c r="P1020" s="2"/>
      <c r="Q1020" s="2"/>
    </row>
    <row r="1021" spans="14:17">
      <c r="N1021" s="2"/>
      <c r="O1021" s="2"/>
      <c r="P1021" s="2"/>
      <c r="Q1021" s="2"/>
    </row>
    <row r="1022" spans="14:17">
      <c r="N1022" s="2"/>
      <c r="O1022" s="2"/>
      <c r="P1022" s="2"/>
      <c r="Q1022" s="2"/>
    </row>
    <row r="1023" spans="14:17">
      <c r="N1023" s="2"/>
      <c r="O1023" s="2"/>
      <c r="P1023" s="2"/>
      <c r="Q1023" s="2"/>
    </row>
    <row r="1024" spans="14:17">
      <c r="N1024" s="2"/>
      <c r="O1024" s="2"/>
      <c r="P1024" s="2"/>
      <c r="Q1024" s="2"/>
    </row>
    <row r="1025" spans="14:17">
      <c r="N1025" s="2"/>
      <c r="O1025" s="2"/>
      <c r="P1025" s="2"/>
      <c r="Q1025" s="2"/>
    </row>
    <row r="1026" spans="14:17">
      <c r="N1026" s="2"/>
      <c r="O1026" s="2"/>
      <c r="P1026" s="2"/>
      <c r="Q1026" s="2"/>
    </row>
    <row r="1027" spans="14:17">
      <c r="N1027" s="2"/>
      <c r="O1027" s="2"/>
      <c r="P1027" s="2"/>
      <c r="Q1027" s="2"/>
    </row>
    <row r="1028" spans="14:17">
      <c r="N1028" s="2"/>
      <c r="O1028" s="2"/>
      <c r="P1028" s="2"/>
      <c r="Q1028" s="2"/>
    </row>
    <row r="1029" spans="14:17">
      <c r="N1029" s="2"/>
      <c r="O1029" s="2"/>
      <c r="P1029" s="2"/>
      <c r="Q1029" s="2"/>
    </row>
    <row r="1030" spans="14:17">
      <c r="N1030" s="2"/>
      <c r="O1030" s="2"/>
      <c r="P1030" s="2"/>
      <c r="Q1030" s="2"/>
    </row>
    <row r="1031" spans="14:17">
      <c r="N1031" s="2"/>
      <c r="O1031" s="2"/>
      <c r="P1031" s="2"/>
      <c r="Q1031" s="2"/>
    </row>
    <row r="1032" spans="14:17">
      <c r="N1032" s="2"/>
      <c r="O1032" s="2"/>
      <c r="P1032" s="2"/>
      <c r="Q1032" s="2"/>
    </row>
    <row r="1033" spans="14:17">
      <c r="N1033" s="2"/>
      <c r="O1033" s="2"/>
      <c r="P1033" s="2"/>
      <c r="Q1033" s="2"/>
    </row>
    <row r="1034" spans="14:17">
      <c r="N1034" s="2"/>
      <c r="O1034" s="2"/>
      <c r="P1034" s="2"/>
      <c r="Q1034" s="2"/>
    </row>
    <row r="1035" spans="14:17">
      <c r="N1035" s="2"/>
      <c r="O1035" s="2"/>
      <c r="P1035" s="2"/>
      <c r="Q1035" s="2"/>
    </row>
    <row r="1036" spans="14:17">
      <c r="N1036" s="2"/>
      <c r="O1036" s="2"/>
      <c r="P1036" s="2"/>
      <c r="Q1036" s="2"/>
    </row>
    <row r="1037" spans="14:17">
      <c r="N1037" s="2"/>
      <c r="O1037" s="2"/>
      <c r="P1037" s="2"/>
      <c r="Q1037" s="2"/>
    </row>
    <row r="1038" spans="14:17">
      <c r="N1038" s="2"/>
      <c r="O1038" s="2"/>
      <c r="P1038" s="2"/>
      <c r="Q1038" s="2"/>
    </row>
    <row r="1039" spans="14:17">
      <c r="N1039" s="2"/>
      <c r="O1039" s="2"/>
      <c r="P1039" s="2"/>
      <c r="Q1039" s="2"/>
    </row>
    <row r="1040" spans="14:17">
      <c r="N1040" s="2"/>
      <c r="O1040" s="2"/>
      <c r="P1040" s="2"/>
      <c r="Q1040" s="2"/>
    </row>
    <row r="1041" spans="14:17">
      <c r="N1041" s="2"/>
      <c r="O1041" s="2"/>
      <c r="P1041" s="2"/>
      <c r="Q1041" s="2"/>
    </row>
    <row r="1042" spans="14:17">
      <c r="N1042" s="2"/>
      <c r="O1042" s="2"/>
      <c r="P1042" s="2"/>
      <c r="Q1042" s="2"/>
    </row>
    <row r="1043" spans="14:17">
      <c r="N1043" s="2"/>
      <c r="O1043" s="2"/>
      <c r="P1043" s="2"/>
      <c r="Q1043" s="2"/>
    </row>
    <row r="1044" spans="14:17">
      <c r="N1044" s="2"/>
      <c r="O1044" s="2"/>
      <c r="P1044" s="2"/>
      <c r="Q1044" s="2"/>
    </row>
    <row r="1045" spans="14:17">
      <c r="N1045" s="2"/>
      <c r="O1045" s="2"/>
      <c r="P1045" s="2"/>
      <c r="Q1045" s="2"/>
    </row>
    <row r="1046" spans="14:17">
      <c r="N1046" s="2"/>
      <c r="O1046" s="2"/>
      <c r="P1046" s="2"/>
      <c r="Q1046" s="2"/>
    </row>
    <row r="1047" spans="14:17">
      <c r="N1047" s="2"/>
      <c r="O1047" s="2"/>
      <c r="P1047" s="2"/>
      <c r="Q1047" s="2"/>
    </row>
    <row r="1048" spans="14:17">
      <c r="N1048" s="2"/>
      <c r="O1048" s="2"/>
      <c r="P1048" s="2"/>
      <c r="Q1048" s="2"/>
    </row>
    <row r="1049" spans="14:17">
      <c r="N1049" s="2"/>
      <c r="O1049" s="2"/>
      <c r="P1049" s="2"/>
      <c r="Q1049" s="2"/>
    </row>
    <row r="1050" spans="14:17">
      <c r="N1050" s="2"/>
      <c r="O1050" s="2"/>
      <c r="P1050" s="2"/>
      <c r="Q1050" s="2"/>
    </row>
    <row r="1051" spans="14:17">
      <c r="N1051" s="2"/>
      <c r="O1051" s="2"/>
      <c r="P1051" s="2"/>
      <c r="Q1051" s="2"/>
    </row>
    <row r="1052" spans="14:17">
      <c r="N1052" s="2"/>
      <c r="O1052" s="2"/>
      <c r="P1052" s="2"/>
      <c r="Q1052" s="2"/>
    </row>
    <row r="1053" spans="14:17">
      <c r="N1053" s="2"/>
      <c r="O1053" s="2"/>
      <c r="P1053" s="2"/>
      <c r="Q1053" s="2"/>
    </row>
    <row r="1054" spans="14:17">
      <c r="N1054" s="2"/>
      <c r="O1054" s="2"/>
      <c r="P1054" s="2"/>
      <c r="Q1054" s="2"/>
    </row>
    <row r="1055" spans="14:17">
      <c r="N1055" s="2"/>
      <c r="O1055" s="2"/>
      <c r="P1055" s="2"/>
      <c r="Q1055" s="2"/>
    </row>
    <row r="1056" spans="14:17">
      <c r="N1056" s="2"/>
      <c r="O1056" s="2"/>
      <c r="P1056" s="2"/>
      <c r="Q1056" s="2"/>
    </row>
    <row r="1057" spans="14:17">
      <c r="N1057" s="2"/>
      <c r="O1057" s="2"/>
      <c r="P1057" s="2"/>
      <c r="Q1057" s="2"/>
    </row>
    <row r="1058" spans="14:17">
      <c r="N1058" s="2"/>
      <c r="O1058" s="2"/>
      <c r="P1058" s="2"/>
      <c r="Q1058" s="2"/>
    </row>
    <row r="1059" spans="14:17">
      <c r="N1059" s="2"/>
      <c r="O1059" s="2"/>
      <c r="P1059" s="2"/>
      <c r="Q1059" s="2"/>
    </row>
    <row r="1060" spans="14:17">
      <c r="N1060" s="2"/>
      <c r="O1060" s="2"/>
      <c r="P1060" s="2"/>
      <c r="Q1060" s="2"/>
    </row>
    <row r="1061" spans="14:17">
      <c r="N1061" s="2"/>
      <c r="O1061" s="2"/>
      <c r="P1061" s="2"/>
      <c r="Q1061" s="2"/>
    </row>
    <row r="1062" spans="14:17">
      <c r="N1062" s="2"/>
      <c r="O1062" s="2"/>
      <c r="P1062" s="2"/>
      <c r="Q1062" s="2"/>
    </row>
    <row r="1063" spans="14:17">
      <c r="N1063" s="2"/>
      <c r="O1063" s="2"/>
      <c r="P1063" s="2"/>
      <c r="Q1063" s="2"/>
    </row>
    <row r="1064" spans="14:17">
      <c r="N1064" s="2"/>
      <c r="O1064" s="2"/>
      <c r="P1064" s="2"/>
      <c r="Q1064" s="2"/>
    </row>
    <row r="1065" spans="14:17">
      <c r="N1065" s="2"/>
      <c r="O1065" s="2"/>
      <c r="P1065" s="2"/>
      <c r="Q1065" s="2"/>
    </row>
    <row r="1066" spans="14:17">
      <c r="N1066" s="2"/>
      <c r="O1066" s="2"/>
      <c r="P1066" s="2"/>
      <c r="Q1066" s="2"/>
    </row>
    <row r="1067" spans="14:17">
      <c r="N1067" s="2"/>
      <c r="O1067" s="2"/>
      <c r="P1067" s="2"/>
      <c r="Q1067" s="2"/>
    </row>
    <row r="1068" spans="14:17">
      <c r="N1068" s="2"/>
      <c r="O1068" s="2"/>
      <c r="P1068" s="2"/>
      <c r="Q1068" s="2"/>
    </row>
    <row r="1069" spans="14:17">
      <c r="N1069" s="2"/>
      <c r="O1069" s="2"/>
      <c r="P1069" s="2"/>
      <c r="Q1069" s="2"/>
    </row>
    <row r="1070" spans="14:17">
      <c r="N1070" s="2"/>
      <c r="O1070" s="2"/>
      <c r="P1070" s="2"/>
      <c r="Q1070" s="2"/>
    </row>
    <row r="1071" spans="14:17">
      <c r="N1071" s="2"/>
      <c r="O1071" s="2"/>
      <c r="P1071" s="2"/>
      <c r="Q1071" s="2"/>
    </row>
    <row r="1072" spans="14:17">
      <c r="N1072" s="2"/>
      <c r="O1072" s="2"/>
      <c r="P1072" s="2"/>
      <c r="Q1072" s="2"/>
    </row>
    <row r="1073" spans="14:17">
      <c r="N1073" s="2"/>
      <c r="O1073" s="2"/>
      <c r="P1073" s="2"/>
      <c r="Q1073" s="2"/>
    </row>
    <row r="1074" spans="14:17">
      <c r="N1074" s="2"/>
      <c r="O1074" s="2"/>
      <c r="P1074" s="2"/>
      <c r="Q1074" s="2"/>
    </row>
    <row r="1075" spans="14:17">
      <c r="N1075" s="2"/>
      <c r="O1075" s="2"/>
      <c r="P1075" s="2"/>
      <c r="Q1075" s="2"/>
    </row>
    <row r="1076" spans="14:17">
      <c r="N1076" s="2"/>
      <c r="O1076" s="2"/>
      <c r="P1076" s="2"/>
      <c r="Q1076" s="2"/>
    </row>
    <row r="1077" spans="14:17">
      <c r="N1077" s="2"/>
      <c r="O1077" s="2"/>
      <c r="P1077" s="2"/>
      <c r="Q1077" s="2"/>
    </row>
    <row r="1078" spans="14:17">
      <c r="N1078" s="2"/>
      <c r="O1078" s="2"/>
      <c r="P1078" s="2"/>
      <c r="Q1078" s="2"/>
    </row>
    <row r="1079" spans="14:17">
      <c r="N1079" s="2"/>
      <c r="O1079" s="2"/>
      <c r="P1079" s="2"/>
      <c r="Q1079" s="2"/>
    </row>
    <row r="1080" spans="14:17">
      <c r="N1080" s="2"/>
      <c r="O1080" s="2"/>
      <c r="P1080" s="2"/>
      <c r="Q1080" s="2"/>
    </row>
    <row r="1081" spans="14:17">
      <c r="N1081" s="2"/>
      <c r="O1081" s="2"/>
      <c r="P1081" s="2"/>
      <c r="Q1081" s="2"/>
    </row>
    <row r="1082" spans="14:17">
      <c r="N1082" s="2"/>
      <c r="O1082" s="2"/>
      <c r="P1082" s="2"/>
      <c r="Q1082" s="2"/>
    </row>
    <row r="1083" spans="14:17">
      <c r="N1083" s="2"/>
      <c r="O1083" s="2"/>
      <c r="P1083" s="2"/>
      <c r="Q1083" s="2"/>
    </row>
    <row r="1084" spans="14:17">
      <c r="N1084" s="2"/>
      <c r="O1084" s="2"/>
      <c r="P1084" s="2"/>
      <c r="Q1084" s="2"/>
    </row>
    <row r="1085" spans="14:17">
      <c r="N1085" s="2"/>
      <c r="O1085" s="2"/>
      <c r="P1085" s="2"/>
      <c r="Q1085" s="2"/>
    </row>
    <row r="1086" spans="14:17">
      <c r="N1086" s="2"/>
      <c r="O1086" s="2"/>
      <c r="P1086" s="2"/>
      <c r="Q1086" s="2"/>
    </row>
    <row r="1087" spans="14:17">
      <c r="N1087" s="2"/>
      <c r="O1087" s="2"/>
      <c r="P1087" s="2"/>
      <c r="Q1087" s="2"/>
    </row>
    <row r="1088" spans="14:17">
      <c r="N1088" s="2"/>
      <c r="O1088" s="2"/>
      <c r="P1088" s="2"/>
      <c r="Q1088" s="2"/>
    </row>
    <row r="1089" spans="14:17">
      <c r="N1089" s="2"/>
      <c r="O1089" s="2"/>
      <c r="P1089" s="2"/>
      <c r="Q1089" s="2"/>
    </row>
    <row r="1090" spans="14:17">
      <c r="N1090" s="2"/>
      <c r="O1090" s="2"/>
      <c r="P1090" s="2"/>
      <c r="Q1090" s="2"/>
    </row>
    <row r="1091" spans="14:17">
      <c r="N1091" s="2"/>
      <c r="O1091" s="2"/>
      <c r="P1091" s="2"/>
      <c r="Q1091" s="2"/>
    </row>
    <row r="1092" spans="14:17">
      <c r="N1092" s="2"/>
      <c r="O1092" s="2"/>
      <c r="P1092" s="2"/>
      <c r="Q1092" s="2"/>
    </row>
    <row r="1093" spans="14:17">
      <c r="N1093" s="2"/>
      <c r="O1093" s="2"/>
      <c r="P1093" s="2"/>
      <c r="Q1093" s="2"/>
    </row>
    <row r="1094" spans="14:17">
      <c r="N1094" s="2"/>
      <c r="O1094" s="2"/>
      <c r="P1094" s="2"/>
      <c r="Q1094" s="2"/>
    </row>
    <row r="1095" spans="14:17">
      <c r="N1095" s="2"/>
      <c r="O1095" s="2"/>
      <c r="P1095" s="2"/>
      <c r="Q1095" s="2"/>
    </row>
    <row r="1096" spans="14:17">
      <c r="N1096" s="2"/>
      <c r="O1096" s="2"/>
      <c r="P1096" s="2"/>
      <c r="Q1096" s="2"/>
    </row>
    <row r="1097" spans="14:17">
      <c r="N1097" s="2"/>
      <c r="O1097" s="2"/>
      <c r="P1097" s="2"/>
      <c r="Q1097" s="2"/>
    </row>
    <row r="1098" spans="14:17">
      <c r="N1098" s="2"/>
      <c r="O1098" s="2"/>
      <c r="P1098" s="2"/>
      <c r="Q1098" s="2"/>
    </row>
    <row r="1099" spans="14:17">
      <c r="N1099" s="2"/>
      <c r="O1099" s="2"/>
      <c r="P1099" s="2"/>
      <c r="Q1099" s="2"/>
    </row>
    <row r="1100" spans="14:17">
      <c r="N1100" s="2"/>
      <c r="O1100" s="2"/>
      <c r="P1100" s="2"/>
      <c r="Q1100" s="2"/>
    </row>
    <row r="1101" spans="14:17">
      <c r="N1101" s="2"/>
      <c r="O1101" s="2"/>
      <c r="P1101" s="2"/>
      <c r="Q1101" s="2"/>
    </row>
    <row r="1102" spans="14:17">
      <c r="N1102" s="2"/>
      <c r="O1102" s="2"/>
      <c r="P1102" s="2"/>
      <c r="Q1102" s="2"/>
    </row>
    <row r="1103" spans="14:17">
      <c r="N1103" s="2"/>
      <c r="O1103" s="2"/>
      <c r="P1103" s="2"/>
      <c r="Q1103" s="2"/>
    </row>
    <row r="1104" spans="14:17">
      <c r="N1104" s="2"/>
      <c r="O1104" s="2"/>
      <c r="P1104" s="2"/>
      <c r="Q1104" s="2"/>
    </row>
    <row r="1105" spans="14:17">
      <c r="N1105" s="2"/>
      <c r="O1105" s="2"/>
      <c r="P1105" s="2"/>
      <c r="Q1105" s="2"/>
    </row>
    <row r="1106" spans="14:17">
      <c r="N1106" s="2"/>
      <c r="O1106" s="2"/>
      <c r="P1106" s="2"/>
      <c r="Q1106" s="2"/>
    </row>
    <row r="1107" spans="14:17">
      <c r="N1107" s="2"/>
      <c r="O1107" s="2"/>
      <c r="P1107" s="2"/>
      <c r="Q1107" s="2"/>
    </row>
    <row r="1108" spans="14:17">
      <c r="N1108" s="2"/>
      <c r="O1108" s="2"/>
      <c r="P1108" s="2"/>
      <c r="Q1108" s="2"/>
    </row>
    <row r="1109" spans="14:17">
      <c r="N1109" s="2"/>
      <c r="O1109" s="2"/>
      <c r="P1109" s="2"/>
      <c r="Q1109" s="2"/>
    </row>
    <row r="1110" spans="14:17">
      <c r="N1110" s="2"/>
      <c r="O1110" s="2"/>
      <c r="P1110" s="2"/>
      <c r="Q1110" s="2"/>
    </row>
    <row r="1111" spans="14:17">
      <c r="N1111" s="2"/>
      <c r="O1111" s="2"/>
      <c r="P1111" s="2"/>
      <c r="Q1111" s="2"/>
    </row>
    <row r="1112" spans="14:17">
      <c r="N1112" s="2"/>
      <c r="O1112" s="2"/>
      <c r="P1112" s="2"/>
      <c r="Q1112" s="2"/>
    </row>
    <row r="1113" spans="14:17">
      <c r="N1113" s="2"/>
      <c r="O1113" s="2"/>
      <c r="P1113" s="2"/>
      <c r="Q1113" s="2"/>
    </row>
    <row r="1114" spans="14:17">
      <c r="N1114" s="2"/>
      <c r="O1114" s="2"/>
      <c r="P1114" s="2"/>
      <c r="Q1114" s="2"/>
    </row>
    <row r="1115" spans="14:17">
      <c r="N1115" s="2"/>
      <c r="O1115" s="2"/>
      <c r="P1115" s="2"/>
      <c r="Q1115" s="2"/>
    </row>
    <row r="1116" spans="14:17">
      <c r="N1116" s="2"/>
      <c r="O1116" s="2"/>
      <c r="P1116" s="2"/>
      <c r="Q1116" s="2"/>
    </row>
    <row r="1117" spans="14:17">
      <c r="N1117" s="2"/>
      <c r="O1117" s="2"/>
      <c r="P1117" s="2"/>
      <c r="Q1117" s="2"/>
    </row>
    <row r="1118" spans="14:17">
      <c r="N1118" s="2"/>
      <c r="O1118" s="2"/>
      <c r="P1118" s="2"/>
      <c r="Q1118" s="2"/>
    </row>
    <row r="1119" spans="14:17">
      <c r="N1119" s="2"/>
      <c r="O1119" s="2"/>
      <c r="P1119" s="2"/>
      <c r="Q1119" s="2"/>
    </row>
    <row r="1120" spans="14:17">
      <c r="N1120" s="2"/>
      <c r="O1120" s="2"/>
      <c r="P1120" s="2"/>
      <c r="Q1120" s="2"/>
    </row>
    <row r="1121" spans="14:17">
      <c r="N1121" s="2"/>
      <c r="O1121" s="2"/>
      <c r="P1121" s="2"/>
      <c r="Q1121" s="2"/>
    </row>
    <row r="1122" spans="14:17">
      <c r="N1122" s="2"/>
      <c r="O1122" s="2"/>
      <c r="P1122" s="2"/>
      <c r="Q1122" s="2"/>
    </row>
    <row r="1123" spans="14:17">
      <c r="N1123" s="2"/>
      <c r="O1123" s="2"/>
      <c r="P1123" s="2"/>
      <c r="Q1123" s="2"/>
    </row>
    <row r="1124" spans="14:17">
      <c r="N1124" s="2"/>
      <c r="O1124" s="2"/>
      <c r="P1124" s="2"/>
      <c r="Q1124" s="2"/>
    </row>
    <row r="1125" spans="14:17">
      <c r="N1125" s="2"/>
      <c r="O1125" s="2"/>
      <c r="P1125" s="2"/>
      <c r="Q1125" s="2"/>
    </row>
    <row r="1126" spans="14:17">
      <c r="N1126" s="2"/>
      <c r="O1126" s="2"/>
      <c r="P1126" s="2"/>
      <c r="Q1126" s="2"/>
    </row>
    <row r="1127" spans="14:17">
      <c r="N1127" s="2"/>
      <c r="O1127" s="2"/>
      <c r="P1127" s="2"/>
      <c r="Q1127" s="2"/>
    </row>
    <row r="1128" spans="14:17">
      <c r="N1128" s="2"/>
      <c r="O1128" s="2"/>
      <c r="P1128" s="2"/>
      <c r="Q1128" s="2"/>
    </row>
    <row r="1129" spans="14:17">
      <c r="N1129" s="2"/>
      <c r="O1129" s="2"/>
      <c r="P1129" s="2"/>
      <c r="Q1129" s="2"/>
    </row>
    <row r="1130" spans="14:17">
      <c r="N1130" s="2"/>
      <c r="O1130" s="2"/>
      <c r="P1130" s="2"/>
      <c r="Q1130" s="2"/>
    </row>
    <row r="1131" spans="14:17">
      <c r="N1131" s="2"/>
      <c r="O1131" s="2"/>
      <c r="P1131" s="2"/>
      <c r="Q1131" s="2"/>
    </row>
    <row r="1132" spans="14:17">
      <c r="N1132" s="2"/>
      <c r="O1132" s="2"/>
      <c r="P1132" s="2"/>
      <c r="Q1132" s="2"/>
    </row>
    <row r="1133" spans="14:17">
      <c r="N1133" s="2"/>
      <c r="O1133" s="2"/>
      <c r="P1133" s="2"/>
      <c r="Q1133" s="2"/>
    </row>
    <row r="1134" spans="14:17">
      <c r="N1134" s="2"/>
      <c r="O1134" s="2"/>
      <c r="P1134" s="2"/>
      <c r="Q1134" s="2"/>
    </row>
    <row r="1135" spans="14:17">
      <c r="N1135" s="2"/>
      <c r="O1135" s="2"/>
      <c r="P1135" s="2"/>
      <c r="Q1135" s="2"/>
    </row>
    <row r="1136" spans="14:17">
      <c r="N1136" s="2"/>
      <c r="O1136" s="2"/>
      <c r="P1136" s="2"/>
      <c r="Q1136" s="2"/>
    </row>
    <row r="1137" spans="14:17">
      <c r="N1137" s="2"/>
      <c r="O1137" s="2"/>
      <c r="P1137" s="2"/>
      <c r="Q1137" s="2"/>
    </row>
    <row r="1138" spans="14:17">
      <c r="N1138" s="2"/>
      <c r="O1138" s="2"/>
      <c r="P1138" s="2"/>
      <c r="Q1138" s="2"/>
    </row>
    <row r="1139" spans="14:17">
      <c r="N1139" s="2"/>
      <c r="O1139" s="2"/>
      <c r="P1139" s="2"/>
      <c r="Q1139" s="2"/>
    </row>
    <row r="1140" spans="14:17">
      <c r="N1140" s="2"/>
      <c r="O1140" s="2"/>
      <c r="P1140" s="2"/>
      <c r="Q1140" s="2"/>
    </row>
    <row r="1141" spans="14:17">
      <c r="N1141" s="2"/>
      <c r="O1141" s="2"/>
      <c r="P1141" s="2"/>
      <c r="Q1141" s="2"/>
    </row>
    <row r="1142" spans="14:17">
      <c r="N1142" s="2"/>
      <c r="O1142" s="2"/>
      <c r="P1142" s="2"/>
      <c r="Q1142" s="2"/>
    </row>
    <row r="1143" spans="14:17">
      <c r="N1143" s="2"/>
      <c r="O1143" s="2"/>
      <c r="P1143" s="2"/>
      <c r="Q1143" s="2"/>
    </row>
    <row r="1144" spans="14:17">
      <c r="N1144" s="2"/>
      <c r="O1144" s="2"/>
      <c r="P1144" s="2"/>
      <c r="Q1144" s="2"/>
    </row>
    <row r="1145" spans="14:17">
      <c r="N1145" s="2"/>
      <c r="O1145" s="2"/>
      <c r="P1145" s="2"/>
      <c r="Q1145" s="2"/>
    </row>
    <row r="1146" spans="14:17">
      <c r="N1146" s="2"/>
      <c r="O1146" s="2"/>
      <c r="P1146" s="2"/>
      <c r="Q1146" s="2"/>
    </row>
    <row r="1147" spans="14:17">
      <c r="N1147" s="2"/>
      <c r="O1147" s="2"/>
      <c r="P1147" s="2"/>
      <c r="Q1147" s="2"/>
    </row>
    <row r="1148" spans="14:17">
      <c r="N1148" s="2"/>
      <c r="O1148" s="2"/>
      <c r="P1148" s="2"/>
      <c r="Q1148" s="2"/>
    </row>
    <row r="1149" spans="14:17">
      <c r="N1149" s="2"/>
      <c r="O1149" s="2"/>
      <c r="P1149" s="2"/>
      <c r="Q1149" s="2"/>
    </row>
    <row r="1150" spans="14:17">
      <c r="N1150" s="2"/>
      <c r="O1150" s="2"/>
      <c r="P1150" s="2"/>
      <c r="Q1150" s="2"/>
    </row>
    <row r="1151" spans="14:17">
      <c r="N1151" s="2"/>
      <c r="O1151" s="2"/>
      <c r="P1151" s="2"/>
      <c r="Q1151" s="2"/>
    </row>
    <row r="1152" spans="14:17">
      <c r="N1152" s="2"/>
      <c r="O1152" s="2"/>
      <c r="P1152" s="2"/>
      <c r="Q1152" s="2"/>
    </row>
    <row r="1153" spans="14:17">
      <c r="N1153" s="2"/>
      <c r="O1153" s="2"/>
      <c r="P1153" s="2"/>
      <c r="Q1153" s="2"/>
    </row>
    <row r="1154" spans="14:17">
      <c r="N1154" s="2"/>
      <c r="O1154" s="2"/>
      <c r="P1154" s="2"/>
      <c r="Q1154" s="2"/>
    </row>
    <row r="1155" spans="14:17">
      <c r="N1155" s="2"/>
      <c r="O1155" s="2"/>
      <c r="P1155" s="2"/>
      <c r="Q1155" s="2"/>
    </row>
    <row r="1156" spans="14:17">
      <c r="N1156" s="2"/>
      <c r="O1156" s="2"/>
      <c r="P1156" s="2"/>
      <c r="Q1156" s="2"/>
    </row>
    <row r="1157" spans="14:17">
      <c r="N1157" s="2"/>
      <c r="O1157" s="2"/>
      <c r="P1157" s="2"/>
      <c r="Q1157" s="2"/>
    </row>
    <row r="1158" spans="14:17">
      <c r="N1158" s="2"/>
      <c r="O1158" s="2"/>
      <c r="P1158" s="2"/>
      <c r="Q1158" s="2"/>
    </row>
    <row r="1159" spans="14:17">
      <c r="N1159" s="2"/>
      <c r="O1159" s="2"/>
      <c r="P1159" s="2"/>
      <c r="Q1159" s="2"/>
    </row>
    <row r="1160" spans="14:17">
      <c r="N1160" s="2"/>
      <c r="O1160" s="2"/>
      <c r="P1160" s="2"/>
      <c r="Q1160" s="2"/>
    </row>
    <row r="1161" spans="14:17">
      <c r="N1161" s="2"/>
      <c r="O1161" s="2"/>
      <c r="P1161" s="2"/>
      <c r="Q1161" s="2"/>
    </row>
    <row r="1162" spans="14:17">
      <c r="N1162" s="2"/>
      <c r="O1162" s="2"/>
      <c r="P1162" s="2"/>
      <c r="Q1162" s="2"/>
    </row>
    <row r="1163" spans="14:17">
      <c r="N1163" s="2"/>
      <c r="O1163" s="2"/>
      <c r="P1163" s="2"/>
      <c r="Q1163" s="2"/>
    </row>
    <row r="1164" spans="14:17">
      <c r="N1164" s="2"/>
      <c r="O1164" s="2"/>
      <c r="P1164" s="2"/>
      <c r="Q1164" s="2"/>
    </row>
    <row r="1165" spans="14:17">
      <c r="N1165" s="2"/>
      <c r="O1165" s="2"/>
      <c r="P1165" s="2"/>
      <c r="Q1165" s="2"/>
    </row>
    <row r="1166" spans="14:17">
      <c r="N1166" s="2"/>
      <c r="O1166" s="2"/>
      <c r="P1166" s="2"/>
      <c r="Q1166" s="2"/>
    </row>
    <row r="1167" spans="14:17">
      <c r="N1167" s="2"/>
      <c r="O1167" s="2"/>
      <c r="P1167" s="2"/>
      <c r="Q1167" s="2"/>
    </row>
    <row r="1168" spans="14:17">
      <c r="N1168" s="2"/>
      <c r="O1168" s="2"/>
      <c r="P1168" s="2"/>
      <c r="Q1168" s="2"/>
    </row>
    <row r="1169" spans="14:17">
      <c r="N1169" s="2"/>
      <c r="O1169" s="2"/>
      <c r="P1169" s="2"/>
      <c r="Q1169" s="2"/>
    </row>
    <row r="1170" spans="14:17">
      <c r="N1170" s="2"/>
      <c r="O1170" s="2"/>
      <c r="P1170" s="2"/>
      <c r="Q1170" s="2"/>
    </row>
    <row r="1171" spans="14:17">
      <c r="N1171" s="2"/>
      <c r="O1171" s="2"/>
      <c r="P1171" s="2"/>
      <c r="Q1171" s="2"/>
    </row>
    <row r="1172" spans="14:17">
      <c r="N1172" s="2"/>
      <c r="O1172" s="2"/>
      <c r="P1172" s="2"/>
      <c r="Q1172" s="2"/>
    </row>
    <row r="1173" spans="14:17">
      <c r="N1173" s="2"/>
      <c r="O1173" s="2"/>
      <c r="P1173" s="2"/>
      <c r="Q1173" s="2"/>
    </row>
    <row r="1174" spans="14:17">
      <c r="N1174" s="2"/>
      <c r="O1174" s="2"/>
      <c r="P1174" s="2"/>
      <c r="Q1174" s="2"/>
    </row>
    <row r="1175" spans="14:17">
      <c r="N1175" s="2"/>
      <c r="O1175" s="2"/>
      <c r="P1175" s="2"/>
      <c r="Q1175" s="2"/>
    </row>
    <row r="1176" spans="14:17">
      <c r="N1176" s="2"/>
      <c r="O1176" s="2"/>
      <c r="P1176" s="2"/>
      <c r="Q1176" s="2"/>
    </row>
    <row r="1177" spans="14:17">
      <c r="N1177" s="2"/>
      <c r="O1177" s="2"/>
      <c r="P1177" s="2"/>
      <c r="Q1177" s="2"/>
    </row>
    <row r="1178" spans="14:17">
      <c r="N1178" s="2"/>
      <c r="O1178" s="2"/>
      <c r="P1178" s="2"/>
      <c r="Q1178" s="2"/>
    </row>
    <row r="1179" spans="14:17">
      <c r="N1179" s="2"/>
      <c r="O1179" s="2"/>
      <c r="P1179" s="2"/>
      <c r="Q1179" s="2"/>
    </row>
    <row r="1180" spans="14:17">
      <c r="N1180" s="2"/>
      <c r="O1180" s="2"/>
      <c r="P1180" s="2"/>
      <c r="Q1180" s="2"/>
    </row>
    <row r="1181" spans="14:17">
      <c r="N1181" s="2"/>
      <c r="O1181" s="2"/>
      <c r="P1181" s="2"/>
      <c r="Q1181" s="2"/>
    </row>
    <row r="1182" spans="14:17">
      <c r="N1182" s="2"/>
      <c r="O1182" s="2"/>
      <c r="P1182" s="2"/>
      <c r="Q1182" s="2"/>
    </row>
    <row r="1183" spans="14:17">
      <c r="N1183" s="2"/>
      <c r="O1183" s="2"/>
      <c r="P1183" s="2"/>
      <c r="Q1183" s="2"/>
    </row>
    <row r="1184" spans="14:17">
      <c r="N1184" s="2"/>
      <c r="O1184" s="2"/>
      <c r="P1184" s="2"/>
      <c r="Q1184" s="2"/>
    </row>
    <row r="1185" spans="14:17">
      <c r="N1185" s="2"/>
      <c r="O1185" s="2"/>
      <c r="P1185" s="2"/>
      <c r="Q1185" s="2"/>
    </row>
    <row r="1186" spans="14:17">
      <c r="N1186" s="2"/>
      <c r="O1186" s="2"/>
      <c r="P1186" s="2"/>
      <c r="Q1186" s="2"/>
    </row>
    <row r="1187" spans="14:17">
      <c r="N1187" s="2"/>
      <c r="O1187" s="2"/>
      <c r="P1187" s="2"/>
      <c r="Q1187" s="2"/>
    </row>
    <row r="1188" spans="14:17">
      <c r="N1188" s="2"/>
      <c r="O1188" s="2"/>
      <c r="P1188" s="2"/>
      <c r="Q1188" s="2"/>
    </row>
    <row r="1189" spans="14:17">
      <c r="N1189" s="2"/>
      <c r="O1189" s="2"/>
      <c r="P1189" s="2"/>
      <c r="Q1189" s="2"/>
    </row>
    <row r="1190" spans="14:17">
      <c r="N1190" s="2"/>
      <c r="O1190" s="2"/>
      <c r="P1190" s="2"/>
      <c r="Q1190" s="2"/>
    </row>
    <row r="1191" spans="14:17">
      <c r="N1191" s="2"/>
      <c r="O1191" s="2"/>
      <c r="P1191" s="2"/>
      <c r="Q1191" s="2"/>
    </row>
    <row r="1192" spans="14:17">
      <c r="N1192" s="2"/>
      <c r="O1192" s="2"/>
      <c r="P1192" s="2"/>
      <c r="Q1192" s="2"/>
    </row>
    <row r="1193" spans="14:17">
      <c r="N1193" s="2"/>
      <c r="O1193" s="2"/>
      <c r="P1193" s="2"/>
      <c r="Q1193" s="2"/>
    </row>
    <row r="1194" spans="14:17">
      <c r="N1194" s="2"/>
      <c r="O1194" s="2"/>
      <c r="P1194" s="2"/>
      <c r="Q1194" s="2"/>
    </row>
    <row r="1195" spans="14:17">
      <c r="N1195" s="2"/>
      <c r="O1195" s="2"/>
      <c r="P1195" s="2"/>
      <c r="Q1195" s="2"/>
    </row>
    <row r="1196" spans="14:17">
      <c r="N1196" s="2"/>
      <c r="O1196" s="2"/>
      <c r="P1196" s="2"/>
      <c r="Q1196" s="2"/>
    </row>
    <row r="1197" spans="14:17">
      <c r="N1197" s="2"/>
      <c r="O1197" s="2"/>
      <c r="P1197" s="2"/>
      <c r="Q1197" s="2"/>
    </row>
    <row r="1198" spans="14:17">
      <c r="N1198" s="2"/>
      <c r="O1198" s="2"/>
      <c r="P1198" s="2"/>
      <c r="Q1198" s="2"/>
    </row>
    <row r="1199" spans="14:17">
      <c r="N1199" s="2"/>
      <c r="O1199" s="2"/>
      <c r="P1199" s="2"/>
      <c r="Q1199" s="2"/>
    </row>
    <row r="1200" spans="14:17">
      <c r="N1200" s="2"/>
      <c r="O1200" s="2"/>
      <c r="P1200" s="2"/>
      <c r="Q1200" s="2"/>
    </row>
    <row r="1201" spans="14:17">
      <c r="N1201" s="2"/>
      <c r="O1201" s="2"/>
      <c r="P1201" s="2"/>
      <c r="Q1201" s="2"/>
    </row>
    <row r="1202" spans="14:17">
      <c r="N1202" s="2"/>
      <c r="O1202" s="2"/>
      <c r="P1202" s="2"/>
      <c r="Q1202" s="2"/>
    </row>
    <row r="1203" spans="14:17">
      <c r="N1203" s="2"/>
      <c r="O1203" s="2"/>
      <c r="P1203" s="2"/>
      <c r="Q1203" s="2"/>
    </row>
    <row r="1204" spans="14:17">
      <c r="N1204" s="2"/>
      <c r="O1204" s="2"/>
      <c r="P1204" s="2"/>
      <c r="Q1204" s="2"/>
    </row>
    <row r="1205" spans="14:17">
      <c r="N1205" s="2"/>
      <c r="O1205" s="2"/>
      <c r="P1205" s="2"/>
      <c r="Q1205" s="2"/>
    </row>
    <row r="1206" spans="14:17">
      <c r="N1206" s="2"/>
      <c r="O1206" s="2"/>
      <c r="P1206" s="2"/>
      <c r="Q1206" s="2"/>
    </row>
    <row r="1207" spans="14:17">
      <c r="N1207" s="2"/>
      <c r="O1207" s="2"/>
      <c r="P1207" s="2"/>
      <c r="Q1207" s="2"/>
    </row>
    <row r="1208" spans="14:17">
      <c r="N1208" s="2"/>
      <c r="O1208" s="2"/>
      <c r="P1208" s="2"/>
      <c r="Q1208" s="2"/>
    </row>
    <row r="1209" spans="14:17">
      <c r="N1209" s="2"/>
      <c r="O1209" s="2"/>
      <c r="P1209" s="2"/>
      <c r="Q1209" s="2"/>
    </row>
    <row r="1210" spans="14:17">
      <c r="N1210" s="2"/>
      <c r="O1210" s="2"/>
      <c r="P1210" s="2"/>
      <c r="Q1210" s="2"/>
    </row>
    <row r="1211" spans="14:17">
      <c r="N1211" s="2"/>
      <c r="O1211" s="2"/>
      <c r="P1211" s="2"/>
      <c r="Q1211" s="2"/>
    </row>
    <row r="1212" spans="14:17">
      <c r="N1212" s="2"/>
      <c r="O1212" s="2"/>
      <c r="P1212" s="2"/>
      <c r="Q1212" s="2"/>
    </row>
    <row r="1213" spans="14:17">
      <c r="N1213" s="2"/>
      <c r="O1213" s="2"/>
      <c r="P1213" s="2"/>
      <c r="Q1213" s="2"/>
    </row>
    <row r="1214" spans="14:17">
      <c r="N1214" s="2"/>
      <c r="O1214" s="2"/>
      <c r="P1214" s="2"/>
      <c r="Q1214" s="2"/>
    </row>
    <row r="1215" spans="14:17">
      <c r="N1215" s="2"/>
      <c r="O1215" s="2"/>
      <c r="P1215" s="2"/>
      <c r="Q1215" s="2"/>
    </row>
    <row r="1216" spans="14:17">
      <c r="N1216" s="2"/>
      <c r="O1216" s="2"/>
      <c r="P1216" s="2"/>
      <c r="Q1216" s="2"/>
    </row>
    <row r="1217" spans="14:17">
      <c r="N1217" s="2"/>
      <c r="O1217" s="2"/>
      <c r="P1217" s="2"/>
      <c r="Q1217" s="2"/>
    </row>
    <row r="1218" spans="14:17">
      <c r="N1218" s="2"/>
      <c r="O1218" s="2"/>
      <c r="P1218" s="2"/>
      <c r="Q1218" s="2"/>
    </row>
    <row r="1219" spans="14:17">
      <c r="N1219" s="2"/>
      <c r="O1219" s="2"/>
      <c r="P1219" s="2"/>
      <c r="Q1219" s="2"/>
    </row>
    <row r="1220" spans="14:17">
      <c r="N1220" s="2"/>
      <c r="O1220" s="2"/>
      <c r="P1220" s="2"/>
      <c r="Q1220" s="2"/>
    </row>
    <row r="1221" spans="14:17">
      <c r="N1221" s="2"/>
      <c r="O1221" s="2"/>
      <c r="P1221" s="2"/>
      <c r="Q1221" s="2"/>
    </row>
    <row r="1222" spans="14:17">
      <c r="N1222" s="2"/>
      <c r="O1222" s="2"/>
      <c r="P1222" s="2"/>
      <c r="Q1222" s="2"/>
    </row>
    <row r="1223" spans="14:17">
      <c r="N1223" s="2"/>
      <c r="O1223" s="2"/>
      <c r="P1223" s="2"/>
      <c r="Q1223" s="2"/>
    </row>
    <row r="1224" spans="14:17">
      <c r="N1224" s="2"/>
      <c r="O1224" s="2"/>
      <c r="P1224" s="2"/>
      <c r="Q1224" s="2"/>
    </row>
    <row r="1225" spans="14:17">
      <c r="N1225" s="2"/>
      <c r="O1225" s="2"/>
      <c r="P1225" s="2"/>
      <c r="Q1225" s="2"/>
    </row>
    <row r="1226" spans="14:17">
      <c r="N1226" s="2"/>
      <c r="O1226" s="2"/>
      <c r="P1226" s="2"/>
      <c r="Q1226" s="2"/>
    </row>
    <row r="1227" spans="14:17">
      <c r="N1227" s="2"/>
      <c r="O1227" s="2"/>
      <c r="P1227" s="2"/>
      <c r="Q1227" s="2"/>
    </row>
    <row r="1228" spans="14:17">
      <c r="N1228" s="2"/>
      <c r="O1228" s="2"/>
      <c r="P1228" s="2"/>
      <c r="Q1228" s="2"/>
    </row>
    <row r="1229" spans="14:17">
      <c r="N1229" s="2"/>
      <c r="O1229" s="2"/>
      <c r="P1229" s="2"/>
      <c r="Q1229" s="2"/>
    </row>
    <row r="1230" spans="14:17">
      <c r="N1230" s="2"/>
      <c r="O1230" s="2"/>
      <c r="P1230" s="2"/>
      <c r="Q1230" s="2"/>
    </row>
    <row r="1231" spans="14:17">
      <c r="N1231" s="2"/>
      <c r="O1231" s="2"/>
      <c r="P1231" s="2"/>
      <c r="Q1231" s="2"/>
    </row>
    <row r="1232" spans="14:17">
      <c r="N1232" s="2"/>
      <c r="O1232" s="2"/>
      <c r="P1232" s="2"/>
      <c r="Q1232" s="2"/>
    </row>
    <row r="1233" spans="14:17">
      <c r="N1233" s="2"/>
      <c r="O1233" s="2"/>
      <c r="P1233" s="2"/>
      <c r="Q1233" s="2"/>
    </row>
    <row r="1234" spans="14:17">
      <c r="N1234" s="2"/>
      <c r="O1234" s="2"/>
      <c r="P1234" s="2"/>
      <c r="Q1234" s="2"/>
    </row>
    <row r="1235" spans="14:17">
      <c r="N1235" s="2"/>
      <c r="O1235" s="2"/>
      <c r="P1235" s="2"/>
      <c r="Q1235" s="2"/>
    </row>
    <row r="1236" spans="14:17">
      <c r="N1236" s="2"/>
      <c r="O1236" s="2"/>
      <c r="P1236" s="2"/>
      <c r="Q1236" s="2"/>
    </row>
    <row r="1237" spans="14:17">
      <c r="N1237" s="2"/>
      <c r="O1237" s="2"/>
      <c r="P1237" s="2"/>
      <c r="Q1237" s="2"/>
    </row>
    <row r="1238" spans="14:17">
      <c r="N1238" s="2"/>
      <c r="O1238" s="2"/>
      <c r="P1238" s="2"/>
      <c r="Q1238" s="2"/>
    </row>
    <row r="1239" spans="14:17">
      <c r="N1239" s="2"/>
      <c r="O1239" s="2"/>
      <c r="P1239" s="2"/>
      <c r="Q1239" s="2"/>
    </row>
    <row r="1240" spans="14:17">
      <c r="N1240" s="2"/>
      <c r="O1240" s="2"/>
      <c r="P1240" s="2"/>
      <c r="Q1240" s="2"/>
    </row>
    <row r="1241" spans="14:17">
      <c r="N1241" s="2"/>
      <c r="O1241" s="2"/>
      <c r="P1241" s="2"/>
      <c r="Q1241" s="2"/>
    </row>
    <row r="1242" spans="14:17">
      <c r="N1242" s="2"/>
      <c r="O1242" s="2"/>
      <c r="P1242" s="2"/>
      <c r="Q1242" s="2"/>
    </row>
    <row r="1243" spans="14:17">
      <c r="N1243" s="2"/>
      <c r="O1243" s="2"/>
      <c r="P1243" s="2"/>
      <c r="Q1243" s="2"/>
    </row>
    <row r="1244" spans="14:17">
      <c r="N1244" s="2"/>
      <c r="O1244" s="2"/>
      <c r="P1244" s="2"/>
      <c r="Q1244" s="2"/>
    </row>
    <row r="1245" spans="14:17">
      <c r="N1245" s="2"/>
      <c r="O1245" s="2"/>
      <c r="P1245" s="2"/>
      <c r="Q1245" s="2"/>
    </row>
    <row r="1246" spans="14:17">
      <c r="N1246" s="2"/>
      <c r="O1246" s="2"/>
      <c r="P1246" s="2"/>
      <c r="Q1246" s="2"/>
    </row>
    <row r="1247" spans="14:17">
      <c r="N1247" s="2"/>
      <c r="O1247" s="2"/>
      <c r="P1247" s="2"/>
      <c r="Q1247" s="2"/>
    </row>
    <row r="1248" spans="14:17">
      <c r="N1248" s="2"/>
      <c r="O1248" s="2"/>
      <c r="P1248" s="2"/>
      <c r="Q1248" s="2"/>
    </row>
    <row r="1249" spans="14:17">
      <c r="N1249" s="2"/>
      <c r="O1249" s="2"/>
      <c r="P1249" s="2"/>
      <c r="Q1249" s="2"/>
    </row>
    <row r="1250" spans="14:17">
      <c r="N1250" s="2"/>
      <c r="O1250" s="2"/>
      <c r="P1250" s="2"/>
      <c r="Q1250" s="2"/>
    </row>
    <row r="1251" spans="14:17">
      <c r="N1251" s="2"/>
      <c r="O1251" s="2"/>
      <c r="P1251" s="2"/>
      <c r="Q1251" s="2"/>
    </row>
    <row r="1252" spans="14:17">
      <c r="N1252" s="2"/>
      <c r="O1252" s="2"/>
      <c r="P1252" s="2"/>
      <c r="Q1252" s="2"/>
    </row>
    <row r="1253" spans="14:17">
      <c r="N1253" s="2"/>
      <c r="O1253" s="2"/>
      <c r="P1253" s="2"/>
      <c r="Q1253" s="2"/>
    </row>
    <row r="1254" spans="14:17">
      <c r="N1254" s="2"/>
      <c r="O1254" s="2"/>
      <c r="P1254" s="2"/>
      <c r="Q1254" s="2"/>
    </row>
    <row r="1255" spans="14:17">
      <c r="N1255" s="2"/>
      <c r="O1255" s="2"/>
      <c r="P1255" s="2"/>
      <c r="Q1255" s="2"/>
    </row>
    <row r="1256" spans="14:17">
      <c r="N1256" s="2"/>
      <c r="O1256" s="2"/>
      <c r="P1256" s="2"/>
      <c r="Q1256" s="2"/>
    </row>
    <row r="1257" spans="14:17">
      <c r="N1257" s="2"/>
      <c r="O1257" s="2"/>
      <c r="P1257" s="2"/>
      <c r="Q1257" s="2"/>
    </row>
    <row r="1258" spans="14:17">
      <c r="N1258" s="2"/>
      <c r="O1258" s="2"/>
      <c r="P1258" s="2"/>
      <c r="Q1258" s="2"/>
    </row>
    <row r="1259" spans="14:17">
      <c r="N1259" s="2"/>
      <c r="O1259" s="2"/>
      <c r="P1259" s="2"/>
      <c r="Q1259" s="2"/>
    </row>
    <row r="1260" spans="14:17">
      <c r="N1260" s="2"/>
      <c r="O1260" s="2"/>
      <c r="P1260" s="2"/>
      <c r="Q1260" s="2"/>
    </row>
    <row r="1261" spans="14:17">
      <c r="N1261" s="2"/>
      <c r="O1261" s="2"/>
      <c r="P1261" s="2"/>
      <c r="Q1261" s="2"/>
    </row>
    <row r="1262" spans="14:17">
      <c r="N1262" s="2"/>
      <c r="O1262" s="2"/>
      <c r="P1262" s="2"/>
      <c r="Q1262" s="2"/>
    </row>
    <row r="1263" spans="14:17">
      <c r="N1263" s="2"/>
      <c r="O1263" s="2"/>
      <c r="P1263" s="2"/>
      <c r="Q1263" s="2"/>
    </row>
    <row r="1264" spans="14:17">
      <c r="N1264" s="2"/>
      <c r="O1264" s="2"/>
      <c r="P1264" s="2"/>
      <c r="Q1264" s="2"/>
    </row>
    <row r="1265" spans="14:17">
      <c r="N1265" s="2"/>
      <c r="O1265" s="2"/>
      <c r="P1265" s="2"/>
      <c r="Q1265" s="2"/>
    </row>
    <row r="1266" spans="14:17">
      <c r="N1266" s="2"/>
      <c r="O1266" s="2"/>
      <c r="P1266" s="2"/>
      <c r="Q1266" s="2"/>
    </row>
    <row r="1267" spans="14:17">
      <c r="N1267" s="2"/>
      <c r="O1267" s="2"/>
      <c r="P1267" s="2"/>
      <c r="Q1267" s="2"/>
    </row>
    <row r="1268" spans="14:17">
      <c r="N1268" s="2"/>
      <c r="O1268" s="2"/>
      <c r="P1268" s="2"/>
      <c r="Q1268" s="2"/>
    </row>
    <row r="1269" spans="14:17">
      <c r="N1269" s="2"/>
      <c r="O1269" s="2"/>
      <c r="P1269" s="2"/>
      <c r="Q1269" s="2"/>
    </row>
    <row r="1270" spans="14:17">
      <c r="N1270" s="2"/>
      <c r="O1270" s="2"/>
      <c r="P1270" s="2"/>
      <c r="Q1270" s="2"/>
    </row>
    <row r="1271" spans="14:17">
      <c r="N1271" s="2"/>
      <c r="O1271" s="2"/>
      <c r="P1271" s="2"/>
      <c r="Q1271" s="2"/>
    </row>
    <row r="1272" spans="14:17">
      <c r="N1272" s="2"/>
      <c r="O1272" s="2"/>
      <c r="P1272" s="2"/>
      <c r="Q1272" s="2"/>
    </row>
    <row r="1273" spans="14:17">
      <c r="N1273" s="2"/>
      <c r="O1273" s="2"/>
      <c r="P1273" s="2"/>
      <c r="Q1273" s="2"/>
    </row>
    <row r="1274" spans="14:17">
      <c r="N1274" s="2"/>
      <c r="O1274" s="2"/>
      <c r="P1274" s="2"/>
      <c r="Q1274" s="2"/>
    </row>
    <row r="1275" spans="14:17">
      <c r="N1275" s="2"/>
      <c r="O1275" s="2"/>
      <c r="P1275" s="2"/>
      <c r="Q1275" s="2"/>
    </row>
    <row r="1276" spans="14:17">
      <c r="N1276" s="2"/>
      <c r="O1276" s="2"/>
      <c r="P1276" s="2"/>
      <c r="Q1276" s="2"/>
    </row>
    <row r="1277" spans="14:17">
      <c r="N1277" s="2"/>
      <c r="O1277" s="2"/>
      <c r="P1277" s="2"/>
      <c r="Q1277" s="2"/>
    </row>
    <row r="1278" spans="14:17">
      <c r="N1278" s="2"/>
      <c r="O1278" s="2"/>
      <c r="P1278" s="2"/>
      <c r="Q1278" s="2"/>
    </row>
    <row r="1279" spans="14:17">
      <c r="N1279" s="2"/>
      <c r="O1279" s="2"/>
      <c r="P1279" s="2"/>
      <c r="Q1279" s="2"/>
    </row>
    <row r="1280" spans="14:17">
      <c r="N1280" s="2"/>
      <c r="O1280" s="2"/>
      <c r="P1280" s="2"/>
      <c r="Q1280" s="2"/>
    </row>
    <row r="1281" spans="14:17">
      <c r="N1281" s="2"/>
      <c r="O1281" s="2"/>
      <c r="P1281" s="2"/>
      <c r="Q1281" s="2"/>
    </row>
    <row r="1282" spans="14:17">
      <c r="N1282" s="2"/>
      <c r="O1282" s="2"/>
      <c r="P1282" s="2"/>
      <c r="Q1282" s="2"/>
    </row>
    <row r="1283" spans="14:17">
      <c r="N1283" s="2"/>
      <c r="O1283" s="2"/>
      <c r="P1283" s="2"/>
      <c r="Q1283" s="2"/>
    </row>
    <row r="1284" spans="14:17">
      <c r="N1284" s="2"/>
      <c r="O1284" s="2"/>
      <c r="P1284" s="2"/>
      <c r="Q1284" s="2"/>
    </row>
    <row r="1285" spans="14:17">
      <c r="N1285" s="2"/>
      <c r="O1285" s="2"/>
      <c r="P1285" s="2"/>
      <c r="Q1285" s="2"/>
    </row>
    <row r="1286" spans="14:17">
      <c r="N1286" s="2"/>
      <c r="O1286" s="2"/>
      <c r="P1286" s="2"/>
      <c r="Q1286" s="2"/>
    </row>
    <row r="1287" spans="14:17">
      <c r="N1287" s="2"/>
      <c r="O1287" s="2"/>
      <c r="P1287" s="2"/>
      <c r="Q1287" s="2"/>
    </row>
    <row r="1288" spans="14:17">
      <c r="N1288" s="2"/>
      <c r="O1288" s="2"/>
      <c r="P1288" s="2"/>
      <c r="Q1288" s="2"/>
    </row>
    <row r="1289" spans="14:17">
      <c r="N1289" s="2"/>
      <c r="O1289" s="2"/>
      <c r="P1289" s="2"/>
      <c r="Q1289" s="2"/>
    </row>
    <row r="1290" spans="14:17">
      <c r="N1290" s="2"/>
      <c r="O1290" s="2"/>
      <c r="P1290" s="2"/>
      <c r="Q1290" s="2"/>
    </row>
    <row r="1291" spans="14:17">
      <c r="N1291" s="2"/>
      <c r="O1291" s="2"/>
      <c r="P1291" s="2"/>
      <c r="Q1291" s="2"/>
    </row>
    <row r="1292" spans="14:17">
      <c r="N1292" s="2"/>
      <c r="O1292" s="2"/>
      <c r="P1292" s="2"/>
      <c r="Q1292" s="2"/>
    </row>
    <row r="1293" spans="14:17">
      <c r="N1293" s="2"/>
      <c r="O1293" s="2"/>
      <c r="P1293" s="2"/>
      <c r="Q1293" s="2"/>
    </row>
    <row r="1294" spans="14:17">
      <c r="N1294" s="2"/>
      <c r="O1294" s="2"/>
      <c r="P1294" s="2"/>
      <c r="Q1294" s="2"/>
    </row>
    <row r="1295" spans="14:17">
      <c r="N1295" s="2"/>
      <c r="O1295" s="2"/>
      <c r="P1295" s="2"/>
      <c r="Q1295" s="2"/>
    </row>
    <row r="1296" spans="14:17">
      <c r="N1296" s="2"/>
      <c r="O1296" s="2"/>
      <c r="P1296" s="2"/>
      <c r="Q1296" s="2"/>
    </row>
    <row r="1297" spans="14:17">
      <c r="N1297" s="2"/>
      <c r="O1297" s="2"/>
      <c r="P1297" s="2"/>
      <c r="Q1297" s="2"/>
    </row>
    <row r="1298" spans="14:17">
      <c r="N1298" s="2"/>
      <c r="O1298" s="2"/>
      <c r="P1298" s="2"/>
      <c r="Q1298" s="2"/>
    </row>
    <row r="1299" spans="14:17">
      <c r="N1299" s="2"/>
      <c r="O1299" s="2"/>
      <c r="P1299" s="2"/>
      <c r="Q1299" s="2"/>
    </row>
    <row r="1300" spans="14:17">
      <c r="N1300" s="2"/>
      <c r="O1300" s="2"/>
      <c r="P1300" s="2"/>
      <c r="Q1300" s="2"/>
    </row>
    <row r="1301" spans="14:17">
      <c r="N1301" s="2"/>
      <c r="O1301" s="2"/>
      <c r="P1301" s="2"/>
      <c r="Q1301" s="2"/>
    </row>
    <row r="1302" spans="14:17">
      <c r="N1302" s="2"/>
      <c r="O1302" s="2"/>
      <c r="P1302" s="2"/>
      <c r="Q1302" s="2"/>
    </row>
    <row r="1303" spans="14:17">
      <c r="N1303" s="2"/>
      <c r="O1303" s="2"/>
      <c r="P1303" s="2"/>
      <c r="Q1303" s="2"/>
    </row>
    <row r="1304" spans="14:17">
      <c r="N1304" s="2"/>
      <c r="O1304" s="2"/>
      <c r="P1304" s="2"/>
      <c r="Q1304" s="2"/>
    </row>
    <row r="1305" spans="14:17">
      <c r="N1305" s="2"/>
      <c r="O1305" s="2"/>
      <c r="P1305" s="2"/>
      <c r="Q1305" s="2"/>
    </row>
    <row r="1306" spans="14:17">
      <c r="N1306" s="2"/>
      <c r="O1306" s="2"/>
      <c r="P1306" s="2"/>
      <c r="Q1306" s="2"/>
    </row>
    <row r="1307" spans="14:17">
      <c r="N1307" s="2"/>
      <c r="O1307" s="2"/>
      <c r="P1307" s="2"/>
      <c r="Q1307" s="2"/>
    </row>
    <row r="1308" spans="14:17">
      <c r="N1308" s="2"/>
      <c r="O1308" s="2"/>
      <c r="P1308" s="2"/>
      <c r="Q1308" s="2"/>
    </row>
    <row r="1309" spans="14:17">
      <c r="N1309" s="2"/>
      <c r="O1309" s="2"/>
      <c r="P1309" s="2"/>
      <c r="Q1309" s="2"/>
    </row>
    <row r="1310" spans="14:17">
      <c r="N1310" s="2"/>
      <c r="O1310" s="2"/>
      <c r="P1310" s="2"/>
      <c r="Q1310" s="2"/>
    </row>
    <row r="1311" spans="14:17">
      <c r="N1311" s="2"/>
      <c r="O1311" s="2"/>
      <c r="P1311" s="2"/>
      <c r="Q1311" s="2"/>
    </row>
    <row r="1312" spans="14:17">
      <c r="N1312" s="2"/>
      <c r="O1312" s="2"/>
      <c r="P1312" s="2"/>
      <c r="Q1312" s="2"/>
    </row>
    <row r="1313" spans="14:17">
      <c r="N1313" s="2"/>
      <c r="O1313" s="2"/>
      <c r="P1313" s="2"/>
      <c r="Q1313" s="2"/>
    </row>
    <row r="1314" spans="14:17">
      <c r="N1314" s="2"/>
      <c r="O1314" s="2"/>
      <c r="P1314" s="2"/>
      <c r="Q1314" s="2"/>
    </row>
    <row r="1315" spans="14:17">
      <c r="N1315" s="2"/>
      <c r="O1315" s="2"/>
      <c r="P1315" s="2"/>
      <c r="Q1315" s="2"/>
    </row>
    <row r="1316" spans="14:17">
      <c r="N1316" s="2"/>
      <c r="O1316" s="2"/>
      <c r="P1316" s="2"/>
      <c r="Q1316" s="2"/>
    </row>
    <row r="1317" spans="14:17">
      <c r="N1317" s="2"/>
      <c r="O1317" s="2"/>
      <c r="P1317" s="2"/>
      <c r="Q1317" s="2"/>
    </row>
    <row r="1318" spans="14:17">
      <c r="N1318" s="2"/>
      <c r="O1318" s="2"/>
      <c r="P1318" s="2"/>
      <c r="Q1318" s="2"/>
    </row>
    <row r="1319" spans="14:17">
      <c r="N1319" s="2"/>
      <c r="O1319" s="2"/>
      <c r="P1319" s="2"/>
      <c r="Q1319" s="2"/>
    </row>
    <row r="1320" spans="14:17">
      <c r="N1320" s="2"/>
      <c r="O1320" s="2"/>
      <c r="P1320" s="2"/>
      <c r="Q1320" s="2"/>
    </row>
    <row r="1321" spans="14:17">
      <c r="N1321" s="2"/>
      <c r="O1321" s="2"/>
      <c r="P1321" s="2"/>
      <c r="Q1321" s="2"/>
    </row>
    <row r="1322" spans="14:17">
      <c r="N1322" s="2"/>
      <c r="O1322" s="2"/>
      <c r="P1322" s="2"/>
      <c r="Q1322" s="2"/>
    </row>
    <row r="1323" spans="14:17">
      <c r="N1323" s="2"/>
      <c r="O1323" s="2"/>
      <c r="P1323" s="2"/>
      <c r="Q1323" s="2"/>
    </row>
    <row r="1324" spans="14:17">
      <c r="N1324" s="2"/>
      <c r="O1324" s="2"/>
      <c r="P1324" s="2"/>
      <c r="Q1324" s="2"/>
    </row>
    <row r="1325" spans="14:17">
      <c r="N1325" s="2"/>
      <c r="O1325" s="2"/>
      <c r="P1325" s="2"/>
      <c r="Q1325" s="2"/>
    </row>
    <row r="1326" spans="14:17">
      <c r="N1326" s="2"/>
      <c r="O1326" s="2"/>
      <c r="P1326" s="2"/>
      <c r="Q1326" s="2"/>
    </row>
    <row r="1327" spans="14:17">
      <c r="N1327" s="2"/>
      <c r="O1327" s="2"/>
      <c r="P1327" s="2"/>
      <c r="Q1327" s="2"/>
    </row>
    <row r="1328" spans="14:17">
      <c r="N1328" s="2"/>
      <c r="O1328" s="2"/>
      <c r="P1328" s="2"/>
      <c r="Q1328" s="2"/>
    </row>
    <row r="1329" spans="14:17">
      <c r="N1329" s="2"/>
      <c r="O1329" s="2"/>
      <c r="P1329" s="2"/>
      <c r="Q1329" s="2"/>
    </row>
    <row r="1330" spans="14:17">
      <c r="N1330" s="2"/>
      <c r="O1330" s="2"/>
      <c r="P1330" s="2"/>
      <c r="Q1330" s="2"/>
    </row>
    <row r="1331" spans="14:17">
      <c r="N1331" s="2"/>
      <c r="O1331" s="2"/>
      <c r="P1331" s="2"/>
      <c r="Q1331" s="2"/>
    </row>
    <row r="1332" spans="14:17">
      <c r="N1332" s="2"/>
      <c r="O1332" s="2"/>
      <c r="P1332" s="2"/>
      <c r="Q1332" s="2"/>
    </row>
    <row r="1333" spans="14:17">
      <c r="N1333" s="2"/>
      <c r="O1333" s="2"/>
      <c r="P1333" s="2"/>
      <c r="Q1333" s="2"/>
    </row>
    <row r="1334" spans="14:17">
      <c r="N1334" s="2"/>
      <c r="O1334" s="2"/>
      <c r="P1334" s="2"/>
      <c r="Q1334" s="2"/>
    </row>
    <row r="1335" spans="14:17">
      <c r="N1335" s="2"/>
      <c r="O1335" s="2"/>
      <c r="P1335" s="2"/>
      <c r="Q1335" s="2"/>
    </row>
    <row r="1336" spans="14:17">
      <c r="N1336" s="2"/>
      <c r="O1336" s="2"/>
      <c r="P1336" s="2"/>
      <c r="Q1336" s="2"/>
    </row>
    <row r="1337" spans="14:17">
      <c r="N1337" s="2"/>
      <c r="O1337" s="2"/>
      <c r="P1337" s="2"/>
      <c r="Q1337" s="2"/>
    </row>
    <row r="1338" spans="14:17">
      <c r="N1338" s="2"/>
      <c r="O1338" s="2"/>
      <c r="P1338" s="2"/>
      <c r="Q1338" s="2"/>
    </row>
    <row r="1339" spans="14:17">
      <c r="N1339" s="2"/>
      <c r="O1339" s="2"/>
      <c r="P1339" s="2"/>
      <c r="Q1339" s="2"/>
    </row>
    <row r="1340" spans="14:17">
      <c r="N1340" s="2"/>
      <c r="O1340" s="2"/>
      <c r="P1340" s="2"/>
      <c r="Q1340" s="2"/>
    </row>
    <row r="1341" spans="14:17">
      <c r="N1341" s="2"/>
      <c r="O1341" s="2"/>
      <c r="P1341" s="2"/>
      <c r="Q1341" s="2"/>
    </row>
    <row r="1342" spans="14:17">
      <c r="N1342" s="2"/>
      <c r="O1342" s="2"/>
      <c r="P1342" s="2"/>
      <c r="Q1342" s="2"/>
    </row>
    <row r="1343" spans="14:17">
      <c r="N1343" s="2"/>
      <c r="O1343" s="2"/>
      <c r="P1343" s="2"/>
      <c r="Q1343" s="2"/>
    </row>
    <row r="1344" spans="14:17">
      <c r="N1344" s="2"/>
      <c r="O1344" s="2"/>
      <c r="P1344" s="2"/>
      <c r="Q1344" s="2"/>
    </row>
    <row r="1345" spans="14:17">
      <c r="N1345" s="2"/>
      <c r="O1345" s="2"/>
      <c r="P1345" s="2"/>
      <c r="Q1345" s="2"/>
    </row>
    <row r="1346" spans="14:17">
      <c r="N1346" s="2"/>
      <c r="O1346" s="2"/>
      <c r="P1346" s="2"/>
      <c r="Q1346" s="2"/>
    </row>
    <row r="1347" spans="14:17">
      <c r="N1347" s="2"/>
      <c r="O1347" s="2"/>
      <c r="P1347" s="2"/>
      <c r="Q1347" s="2"/>
    </row>
    <row r="1348" spans="14:17">
      <c r="N1348" s="2"/>
      <c r="O1348" s="2"/>
      <c r="P1348" s="2"/>
      <c r="Q1348" s="2"/>
    </row>
    <row r="1349" spans="14:17">
      <c r="N1349" s="2"/>
      <c r="O1349" s="2"/>
      <c r="P1349" s="2"/>
      <c r="Q1349" s="2"/>
    </row>
    <row r="1350" spans="14:17">
      <c r="N1350" s="2"/>
      <c r="O1350" s="2"/>
      <c r="P1350" s="2"/>
      <c r="Q1350" s="2"/>
    </row>
    <row r="1351" spans="14:17">
      <c r="N1351" s="2"/>
      <c r="O1351" s="2"/>
      <c r="P1351" s="2"/>
      <c r="Q1351" s="2"/>
    </row>
    <row r="1352" spans="14:17">
      <c r="N1352" s="2"/>
      <c r="O1352" s="2"/>
      <c r="P1352" s="2"/>
      <c r="Q1352" s="2"/>
    </row>
    <row r="1353" spans="14:17">
      <c r="N1353" s="2"/>
      <c r="O1353" s="2"/>
      <c r="P1353" s="2"/>
      <c r="Q1353" s="2"/>
    </row>
    <row r="1354" spans="14:17">
      <c r="N1354" s="2"/>
      <c r="O1354" s="2"/>
      <c r="P1354" s="2"/>
      <c r="Q1354" s="2"/>
    </row>
    <row r="1355" spans="14:17">
      <c r="N1355" s="2"/>
      <c r="O1355" s="2"/>
      <c r="P1355" s="2"/>
      <c r="Q1355" s="2"/>
    </row>
    <row r="1356" spans="14:17">
      <c r="N1356" s="2"/>
      <c r="O1356" s="2"/>
      <c r="P1356" s="2"/>
      <c r="Q1356" s="2"/>
    </row>
    <row r="1357" spans="14:17">
      <c r="N1357" s="2"/>
      <c r="O1357" s="2"/>
      <c r="P1357" s="2"/>
      <c r="Q1357" s="2"/>
    </row>
    <row r="1358" spans="14:17">
      <c r="N1358" s="2"/>
      <c r="O1358" s="2"/>
      <c r="P1358" s="2"/>
      <c r="Q1358" s="2"/>
    </row>
    <row r="1359" spans="14:17">
      <c r="N1359" s="2"/>
      <c r="O1359" s="2"/>
      <c r="P1359" s="2"/>
      <c r="Q1359" s="2"/>
    </row>
    <row r="1360" spans="14:17">
      <c r="N1360" s="2"/>
      <c r="O1360" s="2"/>
      <c r="P1360" s="2"/>
      <c r="Q1360" s="2"/>
    </row>
    <row r="1361" spans="14:17">
      <c r="N1361" s="2"/>
      <c r="O1361" s="2"/>
      <c r="P1361" s="2"/>
      <c r="Q1361" s="2"/>
    </row>
    <row r="1362" spans="14:17">
      <c r="N1362" s="2"/>
      <c r="O1362" s="2"/>
      <c r="P1362" s="2"/>
      <c r="Q1362" s="2"/>
    </row>
    <row r="1363" spans="14:17">
      <c r="N1363" s="2"/>
      <c r="O1363" s="2"/>
      <c r="P1363" s="2"/>
      <c r="Q1363" s="2"/>
    </row>
    <row r="1364" spans="14:17">
      <c r="N1364" s="2"/>
      <c r="O1364" s="2"/>
      <c r="P1364" s="2"/>
      <c r="Q1364" s="2"/>
    </row>
    <row r="1365" spans="14:17">
      <c r="N1365" s="2"/>
      <c r="O1365" s="2"/>
      <c r="P1365" s="2"/>
      <c r="Q1365" s="2"/>
    </row>
    <row r="1366" spans="14:17">
      <c r="N1366" s="2"/>
      <c r="O1366" s="2"/>
      <c r="P1366" s="2"/>
      <c r="Q1366" s="2"/>
    </row>
    <row r="1367" spans="14:17">
      <c r="N1367" s="2"/>
      <c r="O1367" s="2"/>
      <c r="P1367" s="2"/>
      <c r="Q1367" s="2"/>
    </row>
    <row r="1368" spans="14:17">
      <c r="N1368" s="2"/>
      <c r="O1368" s="2"/>
      <c r="P1368" s="2"/>
      <c r="Q1368" s="2"/>
    </row>
    <row r="1369" spans="14:17">
      <c r="N1369" s="2"/>
      <c r="O1369" s="2"/>
      <c r="P1369" s="2"/>
      <c r="Q1369" s="2"/>
    </row>
    <row r="1370" spans="14:17">
      <c r="N1370" s="2"/>
      <c r="O1370" s="2"/>
      <c r="P1370" s="2"/>
      <c r="Q1370" s="2"/>
    </row>
    <row r="1371" spans="14:17">
      <c r="N1371" s="2"/>
      <c r="O1371" s="2"/>
      <c r="P1371" s="2"/>
      <c r="Q1371" s="2"/>
    </row>
    <row r="1372" spans="14:17">
      <c r="N1372" s="2"/>
      <c r="O1372" s="2"/>
      <c r="P1372" s="2"/>
      <c r="Q1372" s="2"/>
    </row>
    <row r="1373" spans="14:17">
      <c r="N1373" s="2"/>
      <c r="O1373" s="2"/>
      <c r="P1373" s="2"/>
      <c r="Q1373" s="2"/>
    </row>
    <row r="1374" spans="14:17">
      <c r="N1374" s="2"/>
      <c r="O1374" s="2"/>
      <c r="P1374" s="2"/>
      <c r="Q1374" s="2"/>
    </row>
    <row r="1375" spans="14:17">
      <c r="N1375" s="2"/>
      <c r="O1375" s="2"/>
      <c r="P1375" s="2"/>
      <c r="Q1375" s="2"/>
    </row>
    <row r="1376" spans="14:17">
      <c r="N1376" s="2"/>
      <c r="O1376" s="2"/>
      <c r="P1376" s="2"/>
      <c r="Q1376" s="2"/>
    </row>
    <row r="1377" spans="14:17">
      <c r="N1377" s="2"/>
      <c r="O1377" s="2"/>
      <c r="P1377" s="2"/>
      <c r="Q1377" s="2"/>
    </row>
    <row r="1378" spans="14:17">
      <c r="N1378" s="2"/>
      <c r="O1378" s="2"/>
      <c r="P1378" s="2"/>
      <c r="Q1378" s="2"/>
    </row>
    <row r="1379" spans="14:17">
      <c r="N1379" s="2"/>
      <c r="O1379" s="2"/>
      <c r="P1379" s="2"/>
      <c r="Q1379" s="2"/>
    </row>
    <row r="1380" spans="14:17">
      <c r="N1380" s="2"/>
      <c r="O1380" s="2"/>
      <c r="P1380" s="2"/>
      <c r="Q1380" s="2"/>
    </row>
    <row r="1381" spans="14:17">
      <c r="N1381" s="2"/>
      <c r="O1381" s="2"/>
      <c r="P1381" s="2"/>
      <c r="Q1381" s="2"/>
    </row>
    <row r="1382" spans="14:17">
      <c r="N1382" s="2"/>
      <c r="O1382" s="2"/>
      <c r="P1382" s="2"/>
      <c r="Q1382" s="2"/>
    </row>
    <row r="1383" spans="14:17">
      <c r="N1383" s="2"/>
      <c r="O1383" s="2"/>
      <c r="P1383" s="2"/>
      <c r="Q1383" s="2"/>
    </row>
    <row r="1384" spans="14:17">
      <c r="N1384" s="2"/>
      <c r="O1384" s="2"/>
      <c r="P1384" s="2"/>
      <c r="Q1384" s="2"/>
    </row>
    <row r="1385" spans="14:17">
      <c r="N1385" s="2"/>
      <c r="O1385" s="2"/>
      <c r="P1385" s="2"/>
      <c r="Q1385" s="2"/>
    </row>
    <row r="1386" spans="14:17">
      <c r="N1386" s="2"/>
      <c r="O1386" s="2"/>
      <c r="P1386" s="2"/>
      <c r="Q1386" s="2"/>
    </row>
    <row r="1387" spans="14:17">
      <c r="N1387" s="2"/>
      <c r="O1387" s="2"/>
      <c r="P1387" s="2"/>
      <c r="Q1387" s="2"/>
    </row>
    <row r="1388" spans="14:17">
      <c r="N1388" s="2"/>
      <c r="O1388" s="2"/>
      <c r="P1388" s="2"/>
      <c r="Q1388" s="2"/>
    </row>
    <row r="1389" spans="14:17">
      <c r="N1389" s="2"/>
      <c r="O1389" s="2"/>
      <c r="P1389" s="2"/>
      <c r="Q1389" s="2"/>
    </row>
    <row r="1390" spans="14:17">
      <c r="N1390" s="2"/>
      <c r="O1390" s="2"/>
      <c r="P1390" s="2"/>
      <c r="Q1390" s="2"/>
    </row>
    <row r="1391" spans="14:17">
      <c r="N1391" s="2"/>
      <c r="O1391" s="2"/>
      <c r="P1391" s="2"/>
      <c r="Q1391" s="2"/>
    </row>
    <row r="1392" spans="14:17">
      <c r="N1392" s="2"/>
      <c r="O1392" s="2"/>
      <c r="P1392" s="2"/>
      <c r="Q1392" s="2"/>
    </row>
    <row r="1393" spans="14:17">
      <c r="N1393" s="2"/>
      <c r="O1393" s="2"/>
      <c r="P1393" s="2"/>
      <c r="Q1393" s="2"/>
    </row>
    <row r="1394" spans="14:17">
      <c r="N1394" s="2"/>
      <c r="O1394" s="2"/>
      <c r="P1394" s="2"/>
      <c r="Q1394" s="2"/>
    </row>
    <row r="1395" spans="14:17">
      <c r="N1395" s="2"/>
      <c r="O1395" s="2"/>
      <c r="P1395" s="2"/>
      <c r="Q1395" s="2"/>
    </row>
    <row r="1396" spans="14:17">
      <c r="N1396" s="2"/>
      <c r="O1396" s="2"/>
      <c r="P1396" s="2"/>
      <c r="Q1396" s="2"/>
    </row>
    <row r="1397" spans="14:17">
      <c r="N1397" s="2"/>
      <c r="O1397" s="2"/>
      <c r="P1397" s="2"/>
      <c r="Q1397" s="2"/>
    </row>
    <row r="1398" spans="14:17">
      <c r="N1398" s="2"/>
      <c r="O1398" s="2"/>
      <c r="P1398" s="2"/>
      <c r="Q1398" s="2"/>
    </row>
    <row r="1399" spans="14:17">
      <c r="N1399" s="2"/>
      <c r="O1399" s="2"/>
      <c r="P1399" s="2"/>
      <c r="Q1399" s="2"/>
    </row>
    <row r="1400" spans="14:17">
      <c r="N1400" s="2"/>
      <c r="O1400" s="2"/>
      <c r="P1400" s="2"/>
      <c r="Q1400" s="2"/>
    </row>
    <row r="1401" spans="14:17">
      <c r="N1401" s="2"/>
      <c r="O1401" s="2"/>
      <c r="P1401" s="2"/>
      <c r="Q1401" s="2"/>
    </row>
    <row r="1402" spans="14:17">
      <c r="N1402" s="2"/>
      <c r="O1402" s="2"/>
      <c r="P1402" s="2"/>
      <c r="Q1402" s="2"/>
    </row>
    <row r="1403" spans="14:17">
      <c r="N1403" s="2"/>
      <c r="O1403" s="2"/>
      <c r="P1403" s="2"/>
      <c r="Q1403" s="2"/>
    </row>
    <row r="1404" spans="14:17">
      <c r="N1404" s="2"/>
      <c r="O1404" s="2"/>
      <c r="P1404" s="2"/>
      <c r="Q1404" s="2"/>
    </row>
    <row r="1405" spans="14:17">
      <c r="N1405" s="2"/>
      <c r="O1405" s="2"/>
      <c r="P1405" s="2"/>
      <c r="Q1405" s="2"/>
    </row>
    <row r="1406" spans="14:17">
      <c r="N1406" s="2"/>
      <c r="O1406" s="2"/>
      <c r="P1406" s="2"/>
      <c r="Q1406" s="2"/>
    </row>
    <row r="1407" spans="14:17">
      <c r="N1407" s="2"/>
      <c r="O1407" s="2"/>
      <c r="P1407" s="2"/>
      <c r="Q1407" s="2"/>
    </row>
    <row r="1408" spans="14:17">
      <c r="N1408" s="2"/>
      <c r="O1408" s="2"/>
      <c r="P1408" s="2"/>
      <c r="Q1408" s="2"/>
    </row>
    <row r="1409" spans="14:17">
      <c r="N1409" s="2"/>
      <c r="O1409" s="2"/>
      <c r="P1409" s="2"/>
      <c r="Q1409" s="2"/>
    </row>
    <row r="1410" spans="14:17">
      <c r="N1410" s="2"/>
      <c r="O1410" s="2"/>
      <c r="P1410" s="2"/>
      <c r="Q1410" s="2"/>
    </row>
    <row r="1411" spans="14:17">
      <c r="N1411" s="2"/>
      <c r="O1411" s="2"/>
      <c r="P1411" s="2"/>
      <c r="Q1411" s="2"/>
    </row>
    <row r="1412" spans="14:17">
      <c r="N1412" s="2"/>
      <c r="O1412" s="2"/>
      <c r="P1412" s="2"/>
      <c r="Q1412" s="2"/>
    </row>
    <row r="1413" spans="14:17">
      <c r="N1413" s="2"/>
      <c r="O1413" s="2"/>
      <c r="P1413" s="2"/>
      <c r="Q1413" s="2"/>
    </row>
    <row r="1414" spans="14:17">
      <c r="N1414" s="2"/>
      <c r="O1414" s="2"/>
      <c r="P1414" s="2"/>
      <c r="Q1414" s="2"/>
    </row>
    <row r="1415" spans="14:17">
      <c r="N1415" s="2"/>
      <c r="O1415" s="2"/>
      <c r="P1415" s="2"/>
      <c r="Q1415" s="2"/>
    </row>
    <row r="1416" spans="14:17">
      <c r="N1416" s="2"/>
      <c r="O1416" s="2"/>
      <c r="P1416" s="2"/>
      <c r="Q1416" s="2"/>
    </row>
    <row r="1417" spans="14:17">
      <c r="N1417" s="2"/>
      <c r="O1417" s="2"/>
      <c r="P1417" s="2"/>
      <c r="Q1417" s="2"/>
    </row>
    <row r="1418" spans="14:17">
      <c r="N1418" s="2"/>
      <c r="O1418" s="2"/>
      <c r="P1418" s="2"/>
      <c r="Q1418" s="2"/>
    </row>
    <row r="1419" spans="14:17">
      <c r="N1419" s="2"/>
      <c r="O1419" s="2"/>
      <c r="P1419" s="2"/>
      <c r="Q1419" s="2"/>
    </row>
    <row r="1420" spans="14:17">
      <c r="N1420" s="2"/>
      <c r="O1420" s="2"/>
      <c r="P1420" s="2"/>
      <c r="Q1420" s="2"/>
    </row>
    <row r="1421" spans="14:17">
      <c r="N1421" s="2"/>
      <c r="O1421" s="2"/>
      <c r="P1421" s="2"/>
      <c r="Q1421" s="2"/>
    </row>
    <row r="1422" spans="14:17">
      <c r="N1422" s="2"/>
      <c r="O1422" s="2"/>
      <c r="P1422" s="2"/>
      <c r="Q1422" s="2"/>
    </row>
    <row r="1423" spans="14:17">
      <c r="N1423" s="2"/>
      <c r="O1423" s="2"/>
      <c r="P1423" s="2"/>
      <c r="Q1423" s="2"/>
    </row>
    <row r="1424" spans="14:17">
      <c r="N1424" s="2"/>
      <c r="O1424" s="2"/>
      <c r="P1424" s="2"/>
      <c r="Q1424" s="2"/>
    </row>
    <row r="1425" spans="14:17">
      <c r="N1425" s="2"/>
      <c r="O1425" s="2"/>
      <c r="P1425" s="2"/>
      <c r="Q1425" s="2"/>
    </row>
    <row r="1426" spans="14:17">
      <c r="N1426" s="2"/>
      <c r="O1426" s="2"/>
      <c r="P1426" s="2"/>
      <c r="Q1426" s="2"/>
    </row>
    <row r="1427" spans="14:17">
      <c r="N1427" s="2"/>
      <c r="O1427" s="2"/>
      <c r="P1427" s="2"/>
      <c r="Q1427" s="2"/>
    </row>
    <row r="1428" spans="14:17">
      <c r="N1428" s="2"/>
      <c r="O1428" s="2"/>
      <c r="P1428" s="2"/>
      <c r="Q1428" s="2"/>
    </row>
    <row r="1429" spans="14:17">
      <c r="N1429" s="2"/>
      <c r="O1429" s="2"/>
      <c r="P1429" s="2"/>
      <c r="Q1429" s="2"/>
    </row>
    <row r="1430" spans="14:17">
      <c r="N1430" s="2"/>
      <c r="O1430" s="2"/>
      <c r="P1430" s="2"/>
      <c r="Q1430" s="2"/>
    </row>
    <row r="1431" spans="14:17">
      <c r="N1431" s="2"/>
      <c r="O1431" s="2"/>
      <c r="P1431" s="2"/>
      <c r="Q1431" s="2"/>
    </row>
    <row r="1432" spans="14:17">
      <c r="N1432" s="2"/>
      <c r="O1432" s="2"/>
      <c r="P1432" s="2"/>
      <c r="Q1432" s="2"/>
    </row>
    <row r="1433" spans="14:17">
      <c r="N1433" s="2"/>
      <c r="O1433" s="2"/>
      <c r="P1433" s="2"/>
      <c r="Q1433" s="2"/>
    </row>
    <row r="1434" spans="14:17">
      <c r="N1434" s="2"/>
      <c r="O1434" s="2"/>
      <c r="P1434" s="2"/>
      <c r="Q1434" s="2"/>
    </row>
    <row r="1435" spans="14:17">
      <c r="N1435" s="2"/>
      <c r="O1435" s="2"/>
      <c r="P1435" s="2"/>
      <c r="Q1435" s="2"/>
    </row>
    <row r="1436" spans="14:17">
      <c r="N1436" s="2"/>
      <c r="O1436" s="2"/>
      <c r="P1436" s="2"/>
      <c r="Q1436" s="2"/>
    </row>
    <row r="1437" spans="14:17">
      <c r="N1437" s="2"/>
      <c r="O1437" s="2"/>
      <c r="P1437" s="2"/>
      <c r="Q1437" s="2"/>
    </row>
    <row r="1438" spans="14:17">
      <c r="N1438" s="2"/>
      <c r="O1438" s="2"/>
      <c r="P1438" s="2"/>
      <c r="Q1438" s="2"/>
    </row>
    <row r="1439" spans="14:17">
      <c r="N1439" s="2"/>
      <c r="O1439" s="2"/>
      <c r="P1439" s="2"/>
      <c r="Q1439" s="2"/>
    </row>
    <row r="1440" spans="14:17">
      <c r="N1440" s="2"/>
      <c r="O1440" s="2"/>
      <c r="P1440" s="2"/>
      <c r="Q1440" s="2"/>
    </row>
    <row r="1441" spans="14:17">
      <c r="N1441" s="2"/>
      <c r="O1441" s="2"/>
      <c r="P1441" s="2"/>
      <c r="Q1441" s="2"/>
    </row>
    <row r="1442" spans="14:17">
      <c r="N1442" s="2"/>
      <c r="O1442" s="2"/>
      <c r="P1442" s="2"/>
      <c r="Q1442" s="2"/>
    </row>
    <row r="1443" spans="14:17">
      <c r="N1443" s="2"/>
      <c r="O1443" s="2"/>
      <c r="P1443" s="2"/>
      <c r="Q1443" s="2"/>
    </row>
    <row r="1444" spans="14:17">
      <c r="N1444" s="2"/>
      <c r="O1444" s="2"/>
      <c r="P1444" s="2"/>
      <c r="Q1444" s="2"/>
    </row>
    <row r="1445" spans="14:17">
      <c r="N1445" s="2"/>
      <c r="O1445" s="2"/>
      <c r="P1445" s="2"/>
      <c r="Q1445" s="2"/>
    </row>
    <row r="1446" spans="14:17">
      <c r="N1446" s="2"/>
      <c r="O1446" s="2"/>
      <c r="P1446" s="2"/>
      <c r="Q1446" s="2"/>
    </row>
    <row r="1447" spans="14:17">
      <c r="N1447" s="2"/>
      <c r="O1447" s="2"/>
      <c r="P1447" s="2"/>
      <c r="Q1447" s="2"/>
    </row>
    <row r="1448" spans="14:17">
      <c r="N1448" s="2"/>
      <c r="O1448" s="2"/>
      <c r="P1448" s="2"/>
      <c r="Q1448" s="2"/>
    </row>
    <row r="1449" spans="14:17">
      <c r="N1449" s="2"/>
      <c r="O1449" s="2"/>
      <c r="P1449" s="2"/>
      <c r="Q1449" s="2"/>
    </row>
    <row r="1450" spans="14:17">
      <c r="N1450" s="2"/>
      <c r="O1450" s="2"/>
      <c r="P1450" s="2"/>
      <c r="Q1450" s="2"/>
    </row>
    <row r="1451" spans="14:17">
      <c r="N1451" s="2"/>
      <c r="O1451" s="2"/>
      <c r="P1451" s="2"/>
      <c r="Q1451" s="2"/>
    </row>
    <row r="1452" spans="14:17">
      <c r="N1452" s="2"/>
      <c r="O1452" s="2"/>
      <c r="P1452" s="2"/>
      <c r="Q1452" s="2"/>
    </row>
    <row r="1453" spans="14:17">
      <c r="N1453" s="2"/>
      <c r="O1453" s="2"/>
      <c r="P1453" s="2"/>
      <c r="Q1453" s="2"/>
    </row>
    <row r="1454" spans="14:17">
      <c r="N1454" s="2"/>
      <c r="O1454" s="2"/>
      <c r="P1454" s="2"/>
      <c r="Q1454" s="2"/>
    </row>
    <row r="1455" spans="14:17">
      <c r="N1455" s="2"/>
      <c r="O1455" s="2"/>
      <c r="P1455" s="2"/>
      <c r="Q1455" s="2"/>
    </row>
    <row r="1456" spans="14:17">
      <c r="N1456" s="2"/>
      <c r="O1456" s="2"/>
      <c r="P1456" s="2"/>
      <c r="Q1456" s="2"/>
    </row>
    <row r="1457" spans="14:17">
      <c r="N1457" s="2"/>
      <c r="O1457" s="2"/>
      <c r="P1457" s="2"/>
      <c r="Q1457" s="2"/>
    </row>
    <row r="1458" spans="14:17">
      <c r="N1458" s="2"/>
      <c r="O1458" s="2"/>
      <c r="P1458" s="2"/>
      <c r="Q1458" s="2"/>
    </row>
    <row r="1459" spans="14:17">
      <c r="N1459" s="2"/>
      <c r="O1459" s="2"/>
      <c r="P1459" s="2"/>
      <c r="Q1459" s="2"/>
    </row>
    <row r="1460" spans="14:17">
      <c r="N1460" s="2"/>
      <c r="O1460" s="2"/>
      <c r="P1460" s="2"/>
      <c r="Q1460" s="2"/>
    </row>
    <row r="1461" spans="14:17">
      <c r="N1461" s="2"/>
      <c r="O1461" s="2"/>
      <c r="P1461" s="2"/>
      <c r="Q1461" s="2"/>
    </row>
    <row r="1462" spans="14:17">
      <c r="N1462" s="2"/>
      <c r="O1462" s="2"/>
      <c r="P1462" s="2"/>
      <c r="Q1462" s="2"/>
    </row>
    <row r="1463" spans="14:17">
      <c r="N1463" s="2"/>
      <c r="O1463" s="2"/>
      <c r="P1463" s="2"/>
      <c r="Q1463" s="2"/>
    </row>
    <row r="1464" spans="14:17">
      <c r="N1464" s="2"/>
      <c r="O1464" s="2"/>
      <c r="P1464" s="2"/>
      <c r="Q1464" s="2"/>
    </row>
    <row r="1465" spans="14:17">
      <c r="N1465" s="2"/>
      <c r="O1465" s="2"/>
      <c r="P1465" s="2"/>
      <c r="Q1465" s="2"/>
    </row>
    <row r="1466" spans="14:17">
      <c r="N1466" s="2"/>
      <c r="O1466" s="2"/>
      <c r="P1466" s="2"/>
      <c r="Q1466" s="2"/>
    </row>
    <row r="1467" spans="14:17">
      <c r="N1467" s="2"/>
      <c r="O1467" s="2"/>
      <c r="P1467" s="2"/>
      <c r="Q1467" s="2"/>
    </row>
    <row r="1468" spans="14:17">
      <c r="N1468" s="2"/>
      <c r="O1468" s="2"/>
      <c r="P1468" s="2"/>
      <c r="Q1468" s="2"/>
    </row>
    <row r="1469" spans="14:17">
      <c r="N1469" s="2"/>
      <c r="O1469" s="2"/>
      <c r="P1469" s="2"/>
      <c r="Q1469" s="2"/>
    </row>
    <row r="1470" spans="14:17">
      <c r="N1470" s="2"/>
      <c r="O1470" s="2"/>
      <c r="P1470" s="2"/>
      <c r="Q1470" s="2"/>
    </row>
    <row r="1471" spans="14:17">
      <c r="N1471" s="2"/>
      <c r="O1471" s="2"/>
      <c r="P1471" s="2"/>
      <c r="Q1471" s="2"/>
    </row>
    <row r="1472" spans="14:17">
      <c r="N1472" s="2"/>
      <c r="O1472" s="2"/>
      <c r="P1472" s="2"/>
      <c r="Q1472" s="2"/>
    </row>
    <row r="1473" spans="14:17">
      <c r="N1473" s="2"/>
      <c r="O1473" s="2"/>
      <c r="P1473" s="2"/>
      <c r="Q1473" s="2"/>
    </row>
    <row r="1474" spans="14:17">
      <c r="N1474" s="2"/>
      <c r="O1474" s="2"/>
      <c r="P1474" s="2"/>
      <c r="Q1474" s="2"/>
    </row>
    <row r="1475" spans="14:17">
      <c r="N1475" s="2"/>
      <c r="O1475" s="2"/>
      <c r="P1475" s="2"/>
      <c r="Q1475" s="2"/>
    </row>
    <row r="1476" spans="14:17">
      <c r="N1476" s="2"/>
      <c r="O1476" s="2"/>
      <c r="P1476" s="2"/>
      <c r="Q1476" s="2"/>
    </row>
    <row r="1477" spans="14:17">
      <c r="N1477" s="2"/>
      <c r="O1477" s="2"/>
      <c r="P1477" s="2"/>
      <c r="Q1477" s="2"/>
    </row>
    <row r="1478" spans="14:17">
      <c r="N1478" s="2"/>
      <c r="O1478" s="2"/>
      <c r="P1478" s="2"/>
      <c r="Q1478" s="2"/>
    </row>
    <row r="1479" spans="14:17">
      <c r="N1479" s="2"/>
      <c r="O1479" s="2"/>
      <c r="P1479" s="2"/>
      <c r="Q1479" s="2"/>
    </row>
    <row r="1480" spans="14:17">
      <c r="N1480" s="2"/>
      <c r="O1480" s="2"/>
      <c r="P1480" s="2"/>
      <c r="Q1480" s="2"/>
    </row>
    <row r="1481" spans="14:17">
      <c r="N1481" s="2"/>
      <c r="O1481" s="2"/>
      <c r="P1481" s="2"/>
      <c r="Q1481" s="2"/>
    </row>
    <row r="1482" spans="14:17">
      <c r="N1482" s="2"/>
      <c r="O1482" s="2"/>
      <c r="P1482" s="2"/>
      <c r="Q1482" s="2"/>
    </row>
    <row r="1483" spans="14:17">
      <c r="N1483" s="2"/>
      <c r="O1483" s="2"/>
      <c r="P1483" s="2"/>
      <c r="Q1483" s="2"/>
    </row>
    <row r="1484" spans="14:17">
      <c r="N1484" s="2"/>
      <c r="O1484" s="2"/>
      <c r="P1484" s="2"/>
      <c r="Q1484" s="2"/>
    </row>
    <row r="1485" spans="14:17">
      <c r="N1485" s="2"/>
      <c r="O1485" s="2"/>
      <c r="P1485" s="2"/>
      <c r="Q1485" s="2"/>
    </row>
    <row r="1486" spans="14:17">
      <c r="N1486" s="2"/>
      <c r="O1486" s="2"/>
      <c r="P1486" s="2"/>
      <c r="Q1486" s="2"/>
    </row>
    <row r="1487" spans="14:17">
      <c r="N1487" s="2"/>
      <c r="O1487" s="2"/>
      <c r="P1487" s="2"/>
      <c r="Q1487" s="2"/>
    </row>
    <row r="1488" spans="14:17">
      <c r="N1488" s="2"/>
      <c r="O1488" s="2"/>
      <c r="P1488" s="2"/>
      <c r="Q1488" s="2"/>
    </row>
    <row r="1489" spans="14:17">
      <c r="N1489" s="2"/>
      <c r="O1489" s="2"/>
      <c r="P1489" s="2"/>
      <c r="Q1489" s="2"/>
    </row>
    <row r="1490" spans="14:17">
      <c r="N1490" s="2"/>
      <c r="O1490" s="2"/>
      <c r="P1490" s="2"/>
      <c r="Q1490" s="2"/>
    </row>
    <row r="1491" spans="14:17">
      <c r="N1491" s="2"/>
      <c r="O1491" s="2"/>
      <c r="P1491" s="2"/>
      <c r="Q1491" s="2"/>
    </row>
    <row r="1492" spans="14:17">
      <c r="N1492" s="2"/>
      <c r="O1492" s="2"/>
      <c r="P1492" s="2"/>
      <c r="Q1492" s="2"/>
    </row>
    <row r="1493" spans="14:17">
      <c r="N1493" s="2"/>
      <c r="O1493" s="2"/>
      <c r="P1493" s="2"/>
      <c r="Q1493" s="2"/>
    </row>
    <row r="1494" spans="14:17">
      <c r="N1494" s="2"/>
      <c r="O1494" s="2"/>
      <c r="P1494" s="2"/>
      <c r="Q1494" s="2"/>
    </row>
    <row r="1495" spans="14:17">
      <c r="N1495" s="2"/>
      <c r="O1495" s="2"/>
      <c r="P1495" s="2"/>
      <c r="Q1495" s="2"/>
    </row>
    <row r="1496" spans="14:17">
      <c r="N1496" s="2"/>
      <c r="O1496" s="2"/>
      <c r="P1496" s="2"/>
      <c r="Q1496" s="2"/>
    </row>
    <row r="1497" spans="14:17">
      <c r="N1497" s="2"/>
      <c r="O1497" s="2"/>
      <c r="P1497" s="2"/>
      <c r="Q1497" s="2"/>
    </row>
    <row r="1498" spans="14:17">
      <c r="N1498" s="2"/>
      <c r="O1498" s="2"/>
      <c r="P1498" s="2"/>
      <c r="Q1498" s="2"/>
    </row>
    <row r="1499" spans="14:17">
      <c r="N1499" s="2"/>
      <c r="O1499" s="2"/>
      <c r="P1499" s="2"/>
      <c r="Q1499" s="2"/>
    </row>
    <row r="1500" spans="14:17">
      <c r="N1500" s="2"/>
      <c r="O1500" s="2"/>
      <c r="P1500" s="2"/>
      <c r="Q1500" s="2"/>
    </row>
    <row r="1501" spans="14:17">
      <c r="N1501" s="2"/>
      <c r="O1501" s="2"/>
      <c r="P1501" s="2"/>
      <c r="Q1501" s="2"/>
    </row>
    <row r="1502" spans="14:17">
      <c r="N1502" s="2"/>
      <c r="O1502" s="2"/>
      <c r="P1502" s="2"/>
      <c r="Q1502" s="2"/>
    </row>
    <row r="1503" spans="14:17">
      <c r="N1503" s="2"/>
      <c r="O1503" s="2"/>
      <c r="P1503" s="2"/>
      <c r="Q1503" s="2"/>
    </row>
    <row r="1504" spans="14:17">
      <c r="N1504" s="2"/>
      <c r="O1504" s="2"/>
      <c r="P1504" s="2"/>
      <c r="Q1504" s="2"/>
    </row>
    <row r="1505" spans="14:17">
      <c r="N1505" s="2"/>
      <c r="O1505" s="2"/>
      <c r="P1505" s="2"/>
      <c r="Q1505" s="2"/>
    </row>
    <row r="1506" spans="14:17">
      <c r="N1506" s="2"/>
      <c r="O1506" s="2"/>
      <c r="P1506" s="2"/>
      <c r="Q1506" s="2"/>
    </row>
    <row r="1507" spans="14:17">
      <c r="N1507" s="2"/>
      <c r="O1507" s="2"/>
      <c r="P1507" s="2"/>
      <c r="Q1507" s="2"/>
    </row>
    <row r="1508" spans="14:17">
      <c r="N1508" s="2"/>
      <c r="O1508" s="2"/>
      <c r="P1508" s="2"/>
      <c r="Q1508" s="2"/>
    </row>
    <row r="1509" spans="14:17">
      <c r="N1509" s="2"/>
      <c r="O1509" s="2"/>
      <c r="P1509" s="2"/>
      <c r="Q1509" s="2"/>
    </row>
    <row r="1510" spans="14:17">
      <c r="N1510" s="2"/>
      <c r="O1510" s="2"/>
      <c r="P1510" s="2"/>
      <c r="Q1510" s="2"/>
    </row>
    <row r="1511" spans="14:17">
      <c r="N1511" s="2"/>
      <c r="O1511" s="2"/>
      <c r="P1511" s="2"/>
      <c r="Q1511" s="2"/>
    </row>
    <row r="1512" spans="14:17">
      <c r="N1512" s="2"/>
      <c r="O1512" s="2"/>
      <c r="P1512" s="2"/>
      <c r="Q1512" s="2"/>
    </row>
    <row r="1513" spans="14:17">
      <c r="N1513" s="2"/>
      <c r="O1513" s="2"/>
      <c r="P1513" s="2"/>
      <c r="Q1513" s="2"/>
    </row>
    <row r="1514" spans="14:17">
      <c r="N1514" s="2"/>
      <c r="O1514" s="2"/>
      <c r="P1514" s="2"/>
      <c r="Q1514" s="2"/>
    </row>
    <row r="1515" spans="14:17">
      <c r="N1515" s="2"/>
      <c r="O1515" s="2"/>
      <c r="P1515" s="2"/>
      <c r="Q1515" s="2"/>
    </row>
    <row r="1516" spans="14:17">
      <c r="N1516" s="2"/>
      <c r="O1516" s="2"/>
      <c r="P1516" s="2"/>
      <c r="Q1516" s="2"/>
    </row>
    <row r="1517" spans="14:17">
      <c r="N1517" s="2"/>
      <c r="O1517" s="2"/>
      <c r="P1517" s="2"/>
      <c r="Q1517" s="2"/>
    </row>
    <row r="1518" spans="14:17">
      <c r="N1518" s="2"/>
      <c r="O1518" s="2"/>
      <c r="P1518" s="2"/>
      <c r="Q1518" s="2"/>
    </row>
    <row r="1519" spans="14:17">
      <c r="N1519" s="2"/>
      <c r="O1519" s="2"/>
      <c r="P1519" s="2"/>
      <c r="Q1519" s="2"/>
    </row>
    <row r="1520" spans="14:17">
      <c r="N1520" s="2"/>
      <c r="O1520" s="2"/>
      <c r="P1520" s="2"/>
      <c r="Q1520" s="2"/>
    </row>
    <row r="1521" spans="14:17">
      <c r="N1521" s="2"/>
      <c r="O1521" s="2"/>
      <c r="P1521" s="2"/>
      <c r="Q1521" s="2"/>
    </row>
    <row r="1522" spans="14:17">
      <c r="N1522" s="2"/>
      <c r="O1522" s="2"/>
      <c r="P1522" s="2"/>
      <c r="Q1522" s="2"/>
    </row>
    <row r="1523" spans="14:17">
      <c r="N1523" s="2"/>
      <c r="O1523" s="2"/>
      <c r="P1523" s="2"/>
      <c r="Q1523" s="2"/>
    </row>
    <row r="1524" spans="14:17">
      <c r="N1524" s="2"/>
      <c r="O1524" s="2"/>
      <c r="P1524" s="2"/>
      <c r="Q1524" s="2"/>
    </row>
    <row r="1525" spans="14:17">
      <c r="N1525" s="2"/>
      <c r="O1525" s="2"/>
      <c r="P1525" s="2"/>
      <c r="Q1525" s="2"/>
    </row>
    <row r="1526" spans="14:17">
      <c r="N1526" s="2"/>
      <c r="O1526" s="2"/>
      <c r="P1526" s="2"/>
      <c r="Q1526" s="2"/>
    </row>
    <row r="1527" spans="14:17">
      <c r="N1527" s="2"/>
      <c r="O1527" s="2"/>
      <c r="P1527" s="2"/>
      <c r="Q1527" s="2"/>
    </row>
    <row r="1528" spans="14:17">
      <c r="N1528" s="2"/>
      <c r="O1528" s="2"/>
      <c r="P1528" s="2"/>
      <c r="Q1528" s="2"/>
    </row>
    <row r="1529" spans="14:17">
      <c r="N1529" s="2"/>
      <c r="O1529" s="2"/>
      <c r="P1529" s="2"/>
      <c r="Q1529" s="2"/>
    </row>
    <row r="1530" spans="14:17">
      <c r="N1530" s="2"/>
      <c r="O1530" s="2"/>
      <c r="P1530" s="2"/>
      <c r="Q1530" s="2"/>
    </row>
    <row r="1531" spans="14:17">
      <c r="N1531" s="2"/>
      <c r="O1531" s="2"/>
      <c r="P1531" s="2"/>
      <c r="Q1531" s="2"/>
    </row>
    <row r="1532" spans="14:17">
      <c r="N1532" s="2"/>
      <c r="O1532" s="2"/>
      <c r="P1532" s="2"/>
      <c r="Q1532" s="2"/>
    </row>
    <row r="1533" spans="14:17">
      <c r="N1533" s="2"/>
      <c r="O1533" s="2"/>
      <c r="P1533" s="2"/>
      <c r="Q1533" s="2"/>
    </row>
    <row r="1534" spans="14:17">
      <c r="N1534" s="2"/>
      <c r="O1534" s="2"/>
      <c r="P1534" s="2"/>
      <c r="Q1534" s="2"/>
    </row>
    <row r="1535" spans="14:17">
      <c r="N1535" s="2"/>
      <c r="O1535" s="2"/>
      <c r="P1535" s="2"/>
      <c r="Q1535" s="2"/>
    </row>
    <row r="1536" spans="14:17">
      <c r="N1536" s="2"/>
      <c r="O1536" s="2"/>
      <c r="P1536" s="2"/>
      <c r="Q1536" s="2"/>
    </row>
    <row r="1537" spans="14:17">
      <c r="N1537" s="2"/>
      <c r="O1537" s="2"/>
      <c r="P1537" s="2"/>
      <c r="Q1537" s="2"/>
    </row>
    <row r="1538" spans="14:17">
      <c r="N1538" s="2"/>
      <c r="O1538" s="2"/>
      <c r="P1538" s="2"/>
      <c r="Q1538" s="2"/>
    </row>
    <row r="1539" spans="14:17">
      <c r="N1539" s="2"/>
      <c r="O1539" s="2"/>
      <c r="P1539" s="2"/>
      <c r="Q1539" s="2"/>
    </row>
    <row r="1540" spans="14:17">
      <c r="N1540" s="2"/>
      <c r="O1540" s="2"/>
      <c r="P1540" s="2"/>
      <c r="Q1540" s="2"/>
    </row>
    <row r="1541" spans="14:17">
      <c r="N1541" s="2"/>
      <c r="O1541" s="2"/>
      <c r="P1541" s="2"/>
      <c r="Q1541" s="2"/>
    </row>
    <row r="1542" spans="14:17">
      <c r="N1542" s="2"/>
      <c r="O1542" s="2"/>
      <c r="P1542" s="2"/>
      <c r="Q1542" s="2"/>
    </row>
    <row r="1543" spans="14:17">
      <c r="N1543" s="2"/>
      <c r="O1543" s="2"/>
      <c r="P1543" s="2"/>
      <c r="Q1543" s="2"/>
    </row>
    <row r="1544" spans="14:17">
      <c r="N1544" s="2"/>
      <c r="O1544" s="2"/>
      <c r="P1544" s="2"/>
      <c r="Q1544" s="2"/>
    </row>
    <row r="1545" spans="14:17">
      <c r="N1545" s="2"/>
      <c r="O1545" s="2"/>
      <c r="P1545" s="2"/>
      <c r="Q1545" s="2"/>
    </row>
    <row r="1546" spans="14:17">
      <c r="N1546" s="2"/>
      <c r="O1546" s="2"/>
      <c r="P1546" s="2"/>
      <c r="Q1546" s="2"/>
    </row>
    <row r="1547" spans="14:17">
      <c r="N1547" s="2"/>
      <c r="O1547" s="2"/>
      <c r="P1547" s="2"/>
      <c r="Q1547" s="2"/>
    </row>
    <row r="1548" spans="14:17">
      <c r="N1548" s="2"/>
      <c r="O1548" s="2"/>
      <c r="P1548" s="2"/>
      <c r="Q1548" s="2"/>
    </row>
    <row r="1549" spans="14:17">
      <c r="N1549" s="2"/>
      <c r="O1549" s="2"/>
      <c r="P1549" s="2"/>
      <c r="Q1549" s="2"/>
    </row>
    <row r="1550" spans="14:17">
      <c r="N1550" s="2"/>
      <c r="O1550" s="2"/>
      <c r="P1550" s="2"/>
      <c r="Q1550" s="2"/>
    </row>
    <row r="1551" spans="14:17">
      <c r="N1551" s="2"/>
      <c r="O1551" s="2"/>
      <c r="P1551" s="2"/>
      <c r="Q1551" s="2"/>
    </row>
    <row r="1552" spans="14:17">
      <c r="N1552" s="2"/>
      <c r="O1552" s="2"/>
      <c r="P1552" s="2"/>
      <c r="Q1552" s="2"/>
    </row>
    <row r="1553" spans="14:17">
      <c r="N1553" s="2"/>
      <c r="O1553" s="2"/>
      <c r="P1553" s="2"/>
      <c r="Q1553" s="2"/>
    </row>
    <row r="1554" spans="14:17">
      <c r="N1554" s="2"/>
      <c r="O1554" s="2"/>
      <c r="P1554" s="2"/>
      <c r="Q1554" s="2"/>
    </row>
    <row r="1555" spans="14:17">
      <c r="N1555" s="2"/>
      <c r="O1555" s="2"/>
      <c r="P1555" s="2"/>
      <c r="Q1555" s="2"/>
    </row>
    <row r="1556" spans="14:17">
      <c r="N1556" s="2"/>
      <c r="O1556" s="2"/>
      <c r="P1556" s="2"/>
      <c r="Q1556" s="2"/>
    </row>
    <row r="1557" spans="14:17">
      <c r="N1557" s="2"/>
      <c r="O1557" s="2"/>
      <c r="P1557" s="2"/>
      <c r="Q1557" s="2"/>
    </row>
    <row r="1558" spans="14:17">
      <c r="N1558" s="2"/>
      <c r="O1558" s="2"/>
      <c r="P1558" s="2"/>
      <c r="Q1558" s="2"/>
    </row>
    <row r="1559" spans="14:17">
      <c r="N1559" s="2"/>
      <c r="O1559" s="2"/>
      <c r="P1559" s="2"/>
      <c r="Q1559" s="2"/>
    </row>
    <row r="1560" spans="14:17">
      <c r="N1560" s="2"/>
      <c r="O1560" s="2"/>
      <c r="P1560" s="2"/>
      <c r="Q1560" s="2"/>
    </row>
    <row r="1561" spans="14:17">
      <c r="N1561" s="2"/>
      <c r="O1561" s="2"/>
      <c r="P1561" s="2"/>
      <c r="Q1561" s="2"/>
    </row>
    <row r="1562" spans="14:17">
      <c r="N1562" s="2"/>
      <c r="O1562" s="2"/>
      <c r="P1562" s="2"/>
      <c r="Q1562" s="2"/>
    </row>
    <row r="1563" spans="14:17">
      <c r="N1563" s="2"/>
      <c r="O1563" s="2"/>
      <c r="P1563" s="2"/>
      <c r="Q1563" s="2"/>
    </row>
    <row r="1564" spans="14:17">
      <c r="N1564" s="2"/>
      <c r="O1564" s="2"/>
      <c r="P1564" s="2"/>
      <c r="Q1564" s="2"/>
    </row>
    <row r="1565" spans="14:17">
      <c r="N1565" s="2"/>
      <c r="O1565" s="2"/>
      <c r="P1565" s="2"/>
      <c r="Q1565" s="2"/>
    </row>
    <row r="1566" spans="14:17">
      <c r="N1566" s="2"/>
      <c r="O1566" s="2"/>
      <c r="P1566" s="2"/>
      <c r="Q1566" s="2"/>
    </row>
    <row r="1567" spans="14:17">
      <c r="N1567" s="2"/>
      <c r="O1567" s="2"/>
      <c r="P1567" s="2"/>
      <c r="Q1567" s="2"/>
    </row>
  </sheetData>
  <mergeCells count="30">
    <mergeCell ref="H18:I18"/>
    <mergeCell ref="T17:T18"/>
    <mergeCell ref="H17:Q17"/>
    <mergeCell ref="D2:AL2"/>
    <mergeCell ref="D4:AL4"/>
    <mergeCell ref="J11:T11"/>
    <mergeCell ref="D3:AL3"/>
    <mergeCell ref="J8:AL8"/>
    <mergeCell ref="R16:R18"/>
    <mergeCell ref="K18:L18"/>
    <mergeCell ref="V1:Z1"/>
    <mergeCell ref="J12:T12"/>
    <mergeCell ref="S16:S18"/>
    <mergeCell ref="V17:V18"/>
    <mergeCell ref="J14:Z14"/>
    <mergeCell ref="U17:U18"/>
    <mergeCell ref="Y17:Y18"/>
    <mergeCell ref="M18:Q18"/>
    <mergeCell ref="T16:Y16"/>
    <mergeCell ref="X17:X18"/>
    <mergeCell ref="A16:Q16"/>
    <mergeCell ref="A17:C18"/>
    <mergeCell ref="D6:AL6"/>
    <mergeCell ref="J9:AL9"/>
    <mergeCell ref="J10:T10"/>
    <mergeCell ref="J13:Z13"/>
    <mergeCell ref="Z17:Z18"/>
    <mergeCell ref="W17:W18"/>
    <mergeCell ref="D17:E18"/>
    <mergeCell ref="F17:G18"/>
  </mergeCells>
  <phoneticPr fontId="2" type="noConversion"/>
  <pageMargins left="0.19685039370078741" right="0.19685039370078741" top="0.78740157480314965" bottom="0.23622047244094491" header="0.19685039370078741" footer="0.19685039370078741"/>
  <pageSetup paperSize="9" scale="70" fitToHeight="0" orientation="landscape" r:id="rId1"/>
  <rowBreaks count="2" manualBreakCount="2">
    <brk id="62" max="33" man="1"/>
    <brk id="23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1'!sub_35031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cp:lastPrinted>2023-01-10T14:40:09Z</cp:lastPrinted>
  <dcterms:created xsi:type="dcterms:W3CDTF">2006-09-16T00:00:00Z</dcterms:created>
  <dcterms:modified xsi:type="dcterms:W3CDTF">2023-01-10T14:41:07Z</dcterms:modified>
</cp:coreProperties>
</file>