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030" windowWidth="14810" windowHeight="6090"/>
  </bookViews>
  <sheets>
    <sheet name="Приложение 1" sheetId="9" r:id="rId1"/>
  </sheets>
  <externalReferences>
    <externalReference r:id="rId2"/>
  </externalReferences>
  <definedNames>
    <definedName name="_xlnm.Print_Titles" localSheetId="0">'Приложение 1'!$19:$19</definedName>
    <definedName name="_xlnm.Print_Area" localSheetId="0">'Приложение 1'!$A$1:$Z$102</definedName>
  </definedNames>
  <calcPr calcId="114210" fullCalcOnLoad="1"/>
</workbook>
</file>

<file path=xl/calcChain.xml><?xml version="1.0" encoding="utf-8"?>
<calcChain xmlns="http://schemas.openxmlformats.org/spreadsheetml/2006/main">
  <c r="Z70" i="9"/>
  <c r="Z66"/>
  <c r="T27"/>
  <c r="U27"/>
  <c r="V27"/>
  <c r="T26"/>
  <c r="U26"/>
  <c r="V26"/>
  <c r="T25"/>
  <c r="U25"/>
  <c r="V25"/>
  <c r="T24"/>
  <c r="U24"/>
  <c r="V24"/>
  <c r="T23"/>
  <c r="U23"/>
  <c r="V23"/>
  <c r="T22"/>
  <c r="U22"/>
  <c r="V22"/>
  <c r="Z95"/>
  <c r="Z93"/>
  <c r="Z91"/>
  <c r="Z63"/>
  <c r="Z62"/>
  <c r="Z60"/>
  <c r="Z59"/>
  <c r="Z57"/>
  <c r="Z38"/>
  <c r="Z37"/>
  <c r="Z35"/>
  <c r="Z33"/>
  <c r="Z41"/>
  <c r="Z42"/>
  <c r="Q27"/>
  <c r="L27"/>
  <c r="K27"/>
  <c r="J27"/>
  <c r="I27"/>
  <c r="H27"/>
  <c r="A27"/>
  <c r="Q26"/>
  <c r="L26"/>
  <c r="K26"/>
  <c r="J26"/>
  <c r="I26"/>
  <c r="H26"/>
  <c r="A26"/>
  <c r="Q25"/>
  <c r="L25"/>
  <c r="K25"/>
  <c r="J25"/>
  <c r="I25"/>
  <c r="H25"/>
  <c r="A25"/>
  <c r="Q24"/>
  <c r="L24"/>
  <c r="K24"/>
  <c r="J24"/>
  <c r="I24"/>
  <c r="H24"/>
  <c r="A24"/>
  <c r="Q23"/>
  <c r="L23"/>
  <c r="K23"/>
  <c r="J23"/>
  <c r="I23"/>
  <c r="H23"/>
  <c r="A23"/>
  <c r="Q22"/>
  <c r="L22"/>
  <c r="K22"/>
  <c r="J22"/>
  <c r="I22"/>
  <c r="H22"/>
  <c r="A22"/>
  <c r="Z39"/>
  <c r="W22"/>
  <c r="X22"/>
  <c r="Y22"/>
  <c r="W23"/>
  <c r="X23"/>
  <c r="Y23"/>
  <c r="W24"/>
  <c r="X24"/>
  <c r="Y24"/>
  <c r="W25"/>
  <c r="X25"/>
  <c r="Y25"/>
  <c r="W26"/>
  <c r="X26"/>
  <c r="Y26"/>
  <c r="W27"/>
  <c r="X27"/>
  <c r="Y27"/>
  <c r="Z26"/>
  <c r="Z25"/>
  <c r="Z24"/>
  <c r="Z23"/>
  <c r="Z27"/>
  <c r="Z22"/>
</calcChain>
</file>

<file path=xl/sharedStrings.xml><?xml version="1.0" encoding="utf-8"?>
<sst xmlns="http://schemas.openxmlformats.org/spreadsheetml/2006/main" count="531" uniqueCount="140">
  <si>
    <t>раздел</t>
  </si>
  <si>
    <t>тыс. руб.</t>
  </si>
  <si>
    <t>департамент благоустройства</t>
  </si>
  <si>
    <t xml:space="preserve">администрация Заволжского района </t>
  </si>
  <si>
    <t xml:space="preserve">администрация Московского района </t>
  </si>
  <si>
    <t xml:space="preserve">администрация Пролетарского района </t>
  </si>
  <si>
    <t xml:space="preserve">администрация Центрального района </t>
  </si>
  <si>
    <t>департамент архитектуры и строительства</t>
  </si>
  <si>
    <t>шт.</t>
  </si>
  <si>
    <t>%</t>
  </si>
  <si>
    <t>км</t>
  </si>
  <si>
    <t>Целевое (суммарное) значение показателя</t>
  </si>
  <si>
    <t>Единица измерения</t>
  </si>
  <si>
    <t>0</t>
  </si>
  <si>
    <t>1</t>
  </si>
  <si>
    <t>2</t>
  </si>
  <si>
    <t>под-раздел</t>
  </si>
  <si>
    <t>5</t>
  </si>
  <si>
    <t>8</t>
  </si>
  <si>
    <t>9</t>
  </si>
  <si>
    <t>7</t>
  </si>
  <si>
    <t>да - 1
нет - 0</t>
  </si>
  <si>
    <t>единиц</t>
  </si>
  <si>
    <t>тысяч руб.</t>
  </si>
  <si>
    <t>код администратора программы</t>
  </si>
  <si>
    <t>программа</t>
  </si>
  <si>
    <t>подпрограмма</t>
  </si>
  <si>
    <t>направление расходов</t>
  </si>
  <si>
    <t>Х</t>
  </si>
  <si>
    <t>п.м.</t>
  </si>
  <si>
    <r>
      <rPr>
        <b/>
        <sz val="11"/>
        <rFont val="Times New Roman"/>
        <family val="1"/>
        <charset val="204"/>
      </rPr>
      <t>Мероприятие 1.03</t>
    </r>
    <r>
      <rPr>
        <sz val="11"/>
        <rFont val="Times New Roman"/>
        <family val="1"/>
        <charset val="204"/>
      </rPr>
      <t xml:space="preserve">
"Реконструкция автомобильной дороги по улице Елисеева" (в т. ч. ПИР)"</t>
    </r>
  </si>
  <si>
    <t>Принятые обозначения и сокращения:</t>
  </si>
  <si>
    <t>5. Мероприятие - мероприятие подпрограммы</t>
  </si>
  <si>
    <t>4. Задача- задача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</si>
  <si>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</si>
  <si>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подпрограммы (административного мероприятия).</t>
  </si>
  <si>
    <t>Код целевой статьи расхода бюджета</t>
  </si>
  <si>
    <t>задача подпрограммы</t>
  </si>
  <si>
    <t>Коды бюджетной классификации</t>
  </si>
  <si>
    <t xml:space="preserve">значение </t>
  </si>
  <si>
    <t>Программа, всего</t>
  </si>
  <si>
    <t>Программная часть</t>
  </si>
  <si>
    <t>тыс. рублей</t>
  </si>
  <si>
    <t>тыс.руб.</t>
  </si>
  <si>
    <t>кв.м</t>
  </si>
  <si>
    <t>м</t>
  </si>
  <si>
    <t>6</t>
  </si>
  <si>
    <t>4</t>
  </si>
  <si>
    <t>Б</t>
  </si>
  <si>
    <t>кв.м.</t>
  </si>
  <si>
    <t>S</t>
  </si>
  <si>
    <r>
      <rPr>
        <b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«Доля протяженности автомобильных дорог общего пользования местного значения, не отвечающая нормативным требованиям в общей протяженности автомобильных дорог общего пользования местного значения"</t>
    </r>
  </si>
  <si>
    <t>Задача 1  «Приведение сети автомобильных дорог общего пользования местного значения в нормативное состояние»</t>
  </si>
  <si>
    <r>
      <t>Показатель 1 "Количество отремонтированных автомобильных дорог</t>
    </r>
    <r>
      <rPr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</si>
  <si>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Мероприятие 1.001</t>
    </r>
    <r>
      <rPr>
        <sz val="11"/>
        <rFont val="Times New Roman"/>
        <family val="1"/>
        <charset val="204"/>
      </rPr>
      <t xml:space="preserve">  "Выполнение работ по разработке проектно-сметной документации на проведение ремонта дорог"</t>
    </r>
  </si>
  <si>
    <r>
      <t>Показатель 1 "</t>
    </r>
    <r>
      <rPr>
        <sz val="11"/>
        <rFont val="Times New Roman"/>
        <family val="1"/>
        <charset val="204"/>
      </rPr>
      <t>Количество разработанных комплектов проектно-сметной документации"</t>
    </r>
  </si>
  <si>
    <r>
      <rPr>
        <b/>
        <sz val="11"/>
        <rFont val="Times New Roman"/>
        <family val="1"/>
        <charset val="204"/>
      </rPr>
      <t xml:space="preserve">Мероприятие 1.002 </t>
    </r>
    <r>
      <rPr>
        <sz val="11"/>
        <rFont val="Times New Roman"/>
        <family val="1"/>
        <charset val="204"/>
      </rPr>
      <t>"Расходы  за счет средств местного бюджета в рамках реализации закона Тверской области от 16.02.2009 №7-ЗО "О статусе города Тверской области, удостоенного почетного звания Российской Федерации "Город воинской славы"</t>
    </r>
  </si>
  <si>
    <r>
      <t xml:space="preserve">Показатель 1 </t>
    </r>
    <r>
      <rPr>
        <sz val="11"/>
        <rFont val="Times New Roman"/>
        <family val="1"/>
        <charset val="204"/>
      </rPr>
      <t>"Площадь отремонтированных  автомобильных дорог города, включая тротуары"</t>
    </r>
  </si>
  <si>
    <r>
      <t xml:space="preserve">Показатель 2 </t>
    </r>
    <r>
      <rPr>
        <sz val="11"/>
        <rFont val="Times New Roman"/>
        <family val="1"/>
        <charset val="204"/>
      </rPr>
      <t>"Протяженность отремонтированных  автомобильных дорог города, включая тротуары"</t>
    </r>
  </si>
  <si>
    <r>
      <t>Мероприятие 1.003 "</t>
    </r>
    <r>
      <rPr>
        <sz val="11"/>
        <rFont val="Times New Roman"/>
        <family val="1"/>
        <charset val="204"/>
      </rPr>
      <t>Расходы на реализацию Закона Тверской области от 16.02.2009 №7-ЗО "О статусе города Тверской области, удостоенного почетного звания Российской Федерации "Город воинской славы"</t>
    </r>
  </si>
  <si>
    <r>
      <t xml:space="preserve">Показатель 1 </t>
    </r>
    <r>
      <rPr>
        <sz val="11"/>
        <rFont val="Times New Roman"/>
        <family val="1"/>
        <charset val="204"/>
      </rPr>
      <t>"Площадь содержания автомобильных дорог, искусственных сооружений на них и мест отдыха граждан "</t>
    </r>
  </si>
  <si>
    <r>
      <rPr>
        <b/>
        <sz val="11"/>
        <rFont val="Times New Roman"/>
        <family val="1"/>
        <charset val="204"/>
      </rPr>
      <t>Мероприятие 2.001</t>
    </r>
    <r>
      <rPr>
        <sz val="11"/>
        <rFont val="Times New Roman"/>
        <family val="1"/>
        <charset val="204"/>
      </rPr>
      <t xml:space="preserve">  «Выполнение работ по содержанию автомобильных дорог общего пользования, искусственных сооружений на них и мест отдыха граждан"</t>
    </r>
  </si>
  <si>
    <r>
      <t xml:space="preserve">Показатель 1 </t>
    </r>
    <r>
      <rPr>
        <sz val="11"/>
        <rFont val="Times New Roman"/>
        <family val="1"/>
        <charset val="204"/>
      </rPr>
      <t>«Протяженность содержания автомобильных дорог, искусственных сооружений на них и мест отдыха граждан»</t>
    </r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</si>
  <si>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«Общая площадь ямочного ремонта на автомобильных дорог общего пользования местного значения»</t>
    </r>
  </si>
  <si>
    <r>
      <t xml:space="preserve">Показатель 1 </t>
    </r>
    <r>
      <rPr>
        <sz val="11"/>
        <rFont val="Times New Roman"/>
        <family val="1"/>
        <charset val="204"/>
      </rPr>
      <t>«Протяженность нанесенной дорожной разметки»</t>
    </r>
  </si>
  <si>
    <r>
      <rPr>
        <b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«Количество приобретенных знаков»</t>
    </r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</si>
  <si>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«Количество обустроенных пешеходных переходов»</t>
    </r>
  </si>
  <si>
    <r>
      <t>Подпрограмма 1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«Обеспечение развития и  сохранности автомобильных дорог общего пользования местного значения»</t>
    </r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</si>
  <si>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 «Количество согласований»</t>
    </r>
  </si>
  <si>
    <r>
      <rPr>
        <b/>
        <sz val="11"/>
        <rFont val="Times New Roman"/>
        <family val="1"/>
        <charset val="204"/>
      </rPr>
      <t xml:space="preserve">Показатель 1  </t>
    </r>
    <r>
      <rPr>
        <sz val="11"/>
        <rFont val="Times New Roman"/>
        <family val="1"/>
        <charset val="204"/>
      </rPr>
      <t>«Количество выданных специальных разрешений на перевозку тяжеловесных и (или) крупногабаритных грузов»</t>
    </r>
  </si>
  <si>
    <r>
      <rPr>
        <b/>
        <sz val="11"/>
        <rFont val="Times New Roman"/>
        <family val="1"/>
        <charset val="204"/>
      </rPr>
      <t xml:space="preserve">Показатель 3 </t>
    </r>
    <r>
      <rPr>
        <sz val="11"/>
        <rFont val="Times New Roman"/>
        <family val="1"/>
        <charset val="204"/>
      </rPr>
      <t>«Количество устроенных искусственных дорожных неровностей»</t>
    </r>
  </si>
  <si>
    <t xml:space="preserve">Годы реализации программы </t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</si>
  <si>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 «Количество принятых работ»</t>
    </r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</si>
  <si>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 «Количество разрешений»</t>
    </r>
  </si>
  <si>
    <t>2.Цель- цель муниципальной программы Ржевского муниципального округа Тверской области</t>
  </si>
  <si>
    <t>1.Программа-муниципальная программа Ржевского муниципального округа Тверской области</t>
  </si>
  <si>
    <t>3. Подпрограмма- подпрограмма муниципальной программы Ржевского муниципального округа Тверской области</t>
  </si>
  <si>
    <t xml:space="preserve">Подпрограмма 2 «Обеспечение безопасности и  контроль транспортных перевозок на территории Ржевского муниципального округа Тверской области» </t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</si>
  <si>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"Количество проведенных мероприятий в целях обеспечения безопасности дорожного движения на автомобильных дорогах общего пользования местного значения"</t>
    </r>
  </si>
  <si>
    <t>Административное мероприятие 3.001 «Выдача разрешений на проведение земляных работ»</t>
  </si>
  <si>
    <t>Административное мероприятие 3.002 «Приемка земельных  работ по выданным разрешениям»</t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</si>
  <si>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"Протяженность отремонтированных дорог»</t>
    </r>
  </si>
  <si>
    <r>
      <rPr>
        <b/>
        <sz val="11"/>
        <rFont val="Times New Roman"/>
        <family val="1"/>
        <charset val="204"/>
      </rPr>
      <t>Задача 3</t>
    </r>
    <r>
      <rPr>
        <sz val="11"/>
        <rFont val="Times New Roman"/>
        <family val="1"/>
        <charset val="204"/>
      </rPr>
      <t>. "Реализация регионального проекта" Безопасность дорожного движения"  в рамках национального проекта "Безопасные качественные дороги"</t>
    </r>
  </si>
  <si>
    <r>
      <t xml:space="preserve">Мероприятие 1.004 </t>
    </r>
    <r>
      <rPr>
        <sz val="11"/>
        <rFont val="Times New Roman"/>
        <family val="1"/>
        <charset val="204"/>
      </rPr>
      <t>"Капитальный ремонт и ремонт улично-дорожной сети муниципальных образований Тверской области за счет средств местного бюджета"</t>
    </r>
  </si>
  <si>
    <t>Характеристика Муниципальной программы Ржевского муниципального округа Тверской области</t>
  </si>
  <si>
    <t>Наименование целей программы, подпрограмм, задач подпрограммы, мероприятий (административных мероприятий) подпрограммы, и их показателей</t>
  </si>
  <si>
    <t>2023 год</t>
  </si>
  <si>
    <t>2024 год</t>
  </si>
  <si>
    <t>2025 год</t>
  </si>
  <si>
    <t>2026 год</t>
  </si>
  <si>
    <t>2027 год</t>
  </si>
  <si>
    <t>2028 год</t>
  </si>
  <si>
    <r>
      <t xml:space="preserve">Показатель 2 </t>
    </r>
    <r>
      <rPr>
        <sz val="11"/>
        <rFont val="Times New Roman"/>
        <family val="1"/>
        <charset val="204"/>
      </rPr>
      <t>"Протяженность отремонтированных  автомобильных дорог Ржевского муниципального округа Тверской области, включая тротуары"</t>
    </r>
  </si>
  <si>
    <t>Задача 2 "Круглогодичное содержание автомобильных дорог общего пользования местного значения Ржевского муниципального округа Тверской области, искусственных сооружений на них и мест отдыха граждан"</t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</si>
  <si>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«Протяженность установленных  и восстановленных барьерных ограждений на автомобильных дорогах Ржевского муниципального округа Тверской области»</t>
    </r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</si>
  <si>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 «Количество выданных специальных разрешений и согласований на движение по автомобильным дорогам транспортного средства, осуществляющего перевозки опасных, тяжеловесных и (или) крупногабаритных грузов»</t>
    </r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</si>
  <si>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 «Количество выданных  разрешений на проведение земляных работ»</t>
    </r>
  </si>
  <si>
    <t>Главный администратор (администратор) Муниципальной программы Ржевского муниципального округа Тверской области - Администрация Ржевского муниципального округа Тверской области</t>
  </si>
  <si>
    <r>
      <t xml:space="preserve">Цель </t>
    </r>
    <r>
      <rPr>
        <sz val="11"/>
        <rFont val="Times New Roman"/>
        <family val="1"/>
        <charset val="204"/>
      </rPr>
      <t>«Обеспечение  устойчивого функционирования транспортной системы Ржевского муниципального округа Тверской области»</t>
    </r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</si>
  <si>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«Протяженность  автомобильных дорог общего пользования местного значения  Ржевского муниципального округ Тверской области»</t>
    </r>
  </si>
  <si>
    <r>
      <t xml:space="preserve">Показатель 1 </t>
    </r>
    <r>
      <rPr>
        <sz val="11"/>
        <rFont val="Times New Roman"/>
        <family val="1"/>
        <charset val="204"/>
      </rPr>
      <t>"Площадь отремонтированных  автомобильных дорог Ржевского муниципального округа Тверской области, включая тротуары"</t>
    </r>
  </si>
  <si>
    <r>
      <rPr>
        <b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«Протяженность удерживающего ограждения, установленного вблизи учебных учреждений Ржевского муниципального округа Тверской области»</t>
    </r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</si>
  <si>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«Количество разработанных схем организации дорожного движения на автомобильных дорогах  Ржевского муниципального округа Тверской области»</t>
    </r>
  </si>
  <si>
    <t>ед.</t>
  </si>
  <si>
    <r>
      <t xml:space="preserve">Мероприятие 1.005 </t>
    </r>
    <r>
      <rPr>
        <sz val="11"/>
        <rFont val="Times New Roman"/>
        <family val="1"/>
        <charset val="204"/>
      </rPr>
      <t>"Капитальный ремонт и ремонт улично-дорожной сети муниципальных образований Тверской области"</t>
    </r>
  </si>
  <si>
    <r>
      <rPr>
        <b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«Протяженность автомобильных дорог общего пользования регионального и межмуниципального значения 3 класса, по которым переданы полномочия органам местного самоуправления муниципальных образований Тверской области»</t>
    </r>
  </si>
  <si>
    <t>Задача 2  «Организация выдачи специальных разрешений и согласований на движение по автомобильным дорогам транспортного средства, осуществляющего перевозки опасных, тяжеловесных и (или) крупногабаритных грузов»</t>
  </si>
  <si>
    <r>
      <rPr>
        <b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 «Согласование маршрута движения автотранспортных средств, осуществляющих перевозку тяжеловесных и (или) крупногабаритных и опасных грузов на участках автомобильных дорог местного значения»</t>
    </r>
  </si>
  <si>
    <r>
      <rPr>
        <b/>
        <sz val="11"/>
        <rFont val="Times New Roman"/>
        <family val="1"/>
        <charset val="204"/>
      </rPr>
      <t>Административное мероприятие 2.002</t>
    </r>
    <r>
      <rPr>
        <sz val="11"/>
        <rFont val="Times New Roman"/>
        <family val="1"/>
        <charset val="204"/>
      </rPr>
      <t xml:space="preserve">  «Выдача разрешения на движение по автомобильным дорогам местного значения транспортного средства, осуществляющего перевозку тяжеловесных и (или) крупногабаритных грузов»</t>
    </r>
  </si>
  <si>
    <t>Задача 3  «Организация  выдачи разрешений на проведение земляных работ»</t>
  </si>
  <si>
    <t>Задача 1 "Организация транспортной безопасности на территории Ржевского муниципального округа Тверской области"</t>
  </si>
  <si>
    <r>
      <rPr>
        <b/>
        <sz val="11"/>
        <rFont val="Times New Roman"/>
        <family val="1"/>
        <charset val="204"/>
      </rPr>
      <t>Мероприятие 3.002</t>
    </r>
    <r>
      <rPr>
        <sz val="11"/>
        <rFont val="Times New Roman"/>
        <family val="1"/>
        <charset val="204"/>
      </rPr>
      <t xml:space="preserve"> "Проведение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местного бюджета"</t>
    </r>
  </si>
  <si>
    <t>R</t>
  </si>
  <si>
    <t>3</t>
  </si>
  <si>
    <r>
      <rPr>
        <b/>
        <sz val="11"/>
        <rFont val="Times New Roman"/>
        <family val="1"/>
        <charset val="204"/>
      </rPr>
      <t>Мероприятие 2.002 "</t>
    </r>
    <r>
      <rPr>
        <sz val="11"/>
        <rFont val="Times New Roman"/>
        <family val="1"/>
        <charset val="204"/>
      </rPr>
      <t>Выполнение работ по ямочному ремонту"</t>
    </r>
  </si>
  <si>
    <r>
      <rPr>
        <b/>
        <sz val="11"/>
        <rFont val="Times New Roman"/>
        <family val="1"/>
        <charset val="204"/>
      </rPr>
      <t>Мероприятие 2.003 "</t>
    </r>
    <r>
      <rPr>
        <sz val="11"/>
        <rFont val="Times New Roman"/>
        <family val="1"/>
        <charset val="204"/>
      </rPr>
      <t>Нанесение дорожной разметки и приобретение дорожных знаков"</t>
    </r>
  </si>
  <si>
    <r>
      <rPr>
        <b/>
        <sz val="11"/>
        <rFont val="Times New Roman"/>
        <family val="1"/>
        <charset val="204"/>
      </rPr>
      <t>Мероприятие 2.004 "</t>
    </r>
    <r>
      <rPr>
        <sz val="11"/>
        <rFont val="Times New Roman"/>
        <family val="1"/>
        <charset val="204"/>
      </rPr>
      <t>Обустройство пешеходных переходов на автомобильных дорогах местного значения Ржевского муниципального округа Тверской области"</t>
    </r>
  </si>
  <si>
    <r>
      <rPr>
        <b/>
        <sz val="11"/>
        <rFont val="Times New Roman"/>
        <family val="1"/>
        <charset val="204"/>
      </rPr>
      <t>Мероприятие 2.005 "</t>
    </r>
    <r>
      <rPr>
        <sz val="11"/>
        <rFont val="Times New Roman"/>
        <family val="1"/>
        <charset val="204"/>
      </rPr>
      <t>Установка и восстановление барьерных ограждений на автомобильных дорогах местного значения Ржевского муниципального округа Тверской области"</t>
    </r>
  </si>
  <si>
    <r>
      <rPr>
        <b/>
        <sz val="11"/>
        <rFont val="Times New Roman"/>
        <family val="1"/>
        <charset val="204"/>
      </rPr>
      <t>Мероприятие 2.006</t>
    </r>
    <r>
      <rPr>
        <sz val="11"/>
        <rFont val="Times New Roman"/>
        <family val="1"/>
        <charset val="204"/>
      </rPr>
      <t xml:space="preserve"> «Осуществление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  </r>
  </si>
  <si>
    <r>
      <rPr>
        <b/>
        <sz val="11"/>
        <rFont val="Times New Roman"/>
        <family val="1"/>
        <charset val="204"/>
      </rPr>
      <t>Административное мероприятие 2.007 "</t>
    </r>
    <r>
      <rPr>
        <sz val="11"/>
        <rFont val="Times New Roman"/>
        <family val="1"/>
        <charset val="204"/>
      </rPr>
      <t>Утверждение схем организации дорожного движения автомобильных дорог общего пользования местного значения города Ржева при проведении общегородских мероприятий"</t>
    </r>
  </si>
  <si>
    <t>«Дорожное хозяйство и транспортный комплекс Ржевского муниципального округа Тверской области» на 2023-2028 годы</t>
  </si>
  <si>
    <t>"Приложение 1 к Муниципальной программе Ржевского муниципального округа Тверской области</t>
  </si>
  <si>
    <r>
      <t>Показатель 1</t>
    </r>
    <r>
      <rPr>
        <sz val="11"/>
        <rFont val="Times New Roman"/>
        <family val="1"/>
        <charset val="204"/>
      </rPr>
      <t xml:space="preserve"> "Количество категорированных объектов"</t>
    </r>
  </si>
  <si>
    <r>
      <rPr>
        <b/>
        <sz val="11"/>
        <rFont val="Times New Roman"/>
        <family val="1"/>
        <charset val="204"/>
      </rPr>
      <t>Мероприятие 3.001</t>
    </r>
    <r>
      <rPr>
        <sz val="11"/>
        <rFont val="Times New Roman"/>
        <family val="1"/>
        <charset val="204"/>
      </rPr>
      <t xml:space="preserve"> "Проведение мероприятий в целях обеспечения безопасности дорожного движения на автомобильных дорогах общего пользования местного значения"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</si>
  <si>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объектов транспортной безопасности"</t>
    </r>
  </si>
  <si>
    <r>
      <rPr>
        <b/>
        <sz val="11"/>
        <rFont val="Times New Roman"/>
        <family val="1"/>
        <charset val="204"/>
      </rPr>
      <t>Мероприятие 1.002</t>
    </r>
    <r>
      <rPr>
        <sz val="11"/>
        <rFont val="Times New Roman"/>
        <family val="1"/>
        <charset val="204"/>
      </rPr>
      <t xml:space="preserve">  «Устройство интерактивного платного парковочного пространства с установкой комплексов фотофиксации на территории Ржевского муниципального округа»</t>
    </r>
  </si>
  <si>
    <r>
      <t>Показатель 1 "Количество парковочных мест</t>
    </r>
    <r>
      <rPr>
        <sz val="11"/>
        <color theme="1"/>
        <rFont val="Calibri"/>
        <family val="2"/>
        <scheme val="minor"/>
      </rPr>
      <t>"</t>
    </r>
  </si>
  <si>
    <r>
      <rPr>
        <b/>
        <sz val="11"/>
        <rFont val="Times New Roman"/>
        <family val="1"/>
        <charset val="204"/>
      </rPr>
      <t xml:space="preserve">Мероприятие 1.001 </t>
    </r>
    <r>
      <rPr>
        <sz val="11"/>
        <rFont val="Times New Roman"/>
        <family val="1"/>
        <charset val="204"/>
      </rPr>
      <t xml:space="preserve"> «Проведение категорирования, оценки уязвимости объектов транспортной инфраструктуры, разработка плана обеспечения транспортной безопасности объектов транспортной инфраструктуры»</t>
    </r>
  </si>
  <si>
    <t>".</t>
  </si>
  <si>
    <t>0,00</t>
  </si>
  <si>
    <r>
      <t xml:space="preserve">Показатель 1 </t>
    </r>
    <r>
      <rPr>
        <sz val="11"/>
        <rFont val="Times New Roman"/>
        <family val="1"/>
        <charset val="204"/>
      </rPr>
      <t>"Протяженность отремонтированных дорог»</t>
    </r>
  </si>
  <si>
    <r>
      <rPr>
        <b/>
        <sz val="11"/>
        <rFont val="Times New Roman"/>
        <family val="1"/>
        <charset val="204"/>
      </rPr>
      <t xml:space="preserve">Мероприятие 1.006 </t>
    </r>
    <r>
      <rPr>
        <sz val="11"/>
        <rFont val="Times New Roman"/>
        <family val="1"/>
        <charset val="204"/>
      </rPr>
      <t>"Капитальный ремонт и ремонт автомобильных дорог общего пользования местного значения с твёрдым покрытием до сельских населенных пунктов, не имеющих круглогодичной связи с сетью автомобильных дорог общего пользования за счет местного бюджета"</t>
    </r>
  </si>
  <si>
    <r>
      <t>Мероприятие 1.007 "</t>
    </r>
    <r>
      <rPr>
        <sz val="11"/>
        <rFont val="Times New Roman"/>
        <family val="1"/>
        <charset val="204"/>
      </rPr>
      <t>Капитальный ремонт и ремонт автомобильных дорог общего пользования местного значения с твёрдым покрытием до сельских населенных пунктов, не имеющих круглогодичной связи с сетью автомобильных дорог общего пользования"</t>
    </r>
  </si>
  <si>
    <t>5 224,80</t>
  </si>
  <si>
    <r>
      <rPr>
        <b/>
        <sz val="11"/>
        <rFont val="Times New Roman"/>
        <family val="1"/>
        <charset val="204"/>
      </rPr>
      <t>Мероприятие 2.008</t>
    </r>
    <r>
      <rPr>
        <sz val="11"/>
        <rFont val="Times New Roman"/>
        <family val="1"/>
        <charset val="204"/>
      </rPr>
      <t xml:space="preserve"> "Приобретение дорожной техники"</t>
    </r>
  </si>
  <si>
    <t>37226,5</t>
  </si>
  <si>
    <r>
      <rPr>
        <b/>
        <sz val="11"/>
        <rFont val="Times New Roman"/>
        <family val="1"/>
        <charset val="204"/>
      </rPr>
      <t>Мероприятие 2.009</t>
    </r>
    <r>
      <rPr>
        <sz val="11"/>
        <rFont val="Times New Roman"/>
        <family val="1"/>
        <charset val="204"/>
      </rPr>
      <t xml:space="preserve">  «Выполнение работ по содержанию автомобильных дорог общего пользования местного значения вне границ населенных пунктов в границах Ржевского муниципального округа Тверской области"</t>
    </r>
  </si>
  <si>
    <r>
      <rPr>
        <b/>
        <sz val="11"/>
        <rFont val="Times New Roman"/>
        <family val="1"/>
        <charset val="204"/>
      </rPr>
      <t>Мероприятие 2.010</t>
    </r>
    <r>
      <rPr>
        <sz val="11"/>
        <rFont val="Times New Roman"/>
        <family val="1"/>
        <charset val="204"/>
      </rPr>
      <t xml:space="preserve"> «Осуществление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  </r>
  </si>
  <si>
    <r>
      <t xml:space="preserve">Показатель 1 </t>
    </r>
    <r>
      <rPr>
        <sz val="11"/>
        <rFont val="Times New Roman"/>
        <family val="1"/>
        <charset val="204"/>
      </rPr>
      <t>"Количество приобретенных транспортных средств для коммунального хозяйства и содержания дорог"</t>
    </r>
  </si>
  <si>
    <t>Приложение  к постановлению Администрации 
Ржевского муниципального округа Тверской области  от 12.10.2023 № 1070</t>
  </si>
</sst>
</file>

<file path=xl/styles.xml><?xml version="1.0" encoding="utf-8"?>
<styleSheet xmlns="http://schemas.openxmlformats.org/spreadsheetml/2006/main">
  <numFmts count="8">
    <numFmt numFmtId="164" formatCode="_-* #,##0.00\ _₽_-;\-* #,##0.00\ _₽_-;_-* &quot;-&quot;??\ _₽_-;_-@_-"/>
    <numFmt numFmtId="165" formatCode="#,##0.0"/>
    <numFmt numFmtId="166" formatCode="#,##0.0_р_."/>
    <numFmt numFmtId="167" formatCode="#,##0.00_р_."/>
    <numFmt numFmtId="168" formatCode="0.0"/>
    <numFmt numFmtId="169" formatCode="#,##0.00\ _₽"/>
    <numFmt numFmtId="170" formatCode="#,##0.0\ _₽"/>
    <numFmt numFmtId="171" formatCode="0.000"/>
  </numFmts>
  <fonts count="2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250">
    <xf numFmtId="0" fontId="0" fillId="0" borderId="0" xfId="0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vertical="center" wrapText="1"/>
    </xf>
    <xf numFmtId="1" fontId="2" fillId="3" borderId="0" xfId="0" applyNumberFormat="1" applyFont="1" applyFill="1" applyAlignment="1">
      <alignment vertical="center" wrapText="1"/>
    </xf>
    <xf numFmtId="1" fontId="2" fillId="0" borderId="0" xfId="0" applyNumberFormat="1" applyFont="1" applyFill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right" vertical="top" wrapText="1"/>
    </xf>
    <xf numFmtId="166" fontId="14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7" fontId="3" fillId="3" borderId="0" xfId="0" applyNumberFormat="1" applyFont="1" applyFill="1" applyAlignment="1">
      <alignment horizontal="right" vertical="top" wrapText="1"/>
    </xf>
    <xf numFmtId="167" fontId="11" fillId="3" borderId="0" xfId="0" applyNumberFormat="1" applyFont="1" applyFill="1" applyAlignment="1">
      <alignment horizontal="center" vertical="center" wrapText="1"/>
    </xf>
    <xf numFmtId="167" fontId="3" fillId="3" borderId="0" xfId="0" applyNumberFormat="1" applyFont="1" applyFill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49" fontId="1" fillId="4" borderId="0" xfId="0" applyNumberFormat="1" applyFont="1" applyFill="1" applyAlignment="1">
      <alignment vertical="center" wrapText="1"/>
    </xf>
    <xf numFmtId="49" fontId="1" fillId="5" borderId="0" xfId="0" applyNumberFormat="1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168" fontId="4" fillId="3" borderId="1" xfId="0" applyNumberFormat="1" applyFont="1" applyFill="1" applyBorder="1" applyAlignment="1">
      <alignment horizontal="center" vertical="center" wrapText="1"/>
    </xf>
    <xf numFmtId="168" fontId="3" fillId="3" borderId="1" xfId="0" applyNumberFormat="1" applyFont="1" applyFill="1" applyBorder="1" applyAlignment="1">
      <alignment vertical="center" wrapText="1"/>
    </xf>
    <xf numFmtId="168" fontId="1" fillId="3" borderId="0" xfId="0" applyNumberFormat="1" applyFont="1" applyFill="1" applyAlignment="1">
      <alignment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1" fillId="3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2" fillId="3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168" fontId="4" fillId="3" borderId="1" xfId="0" applyNumberFormat="1" applyFont="1" applyFill="1" applyBorder="1" applyAlignment="1">
      <alignment vertical="center" wrapText="1"/>
    </xf>
    <xf numFmtId="168" fontId="1" fillId="0" borderId="0" xfId="0" applyNumberFormat="1" applyFont="1" applyAlignment="1">
      <alignment vertical="center" wrapText="1"/>
    </xf>
    <xf numFmtId="0" fontId="3" fillId="3" borderId="2" xfId="0" applyNumberFormat="1" applyFont="1" applyFill="1" applyBorder="1" applyAlignment="1">
      <alignment vertical="center" wrapText="1"/>
    </xf>
    <xf numFmtId="0" fontId="1" fillId="6" borderId="0" xfId="0" applyNumberFormat="1" applyFont="1" applyFill="1" applyAlignment="1">
      <alignment vertical="center" wrapText="1"/>
    </xf>
    <xf numFmtId="49" fontId="1" fillId="6" borderId="0" xfId="0" applyNumberFormat="1" applyFont="1" applyFill="1" applyAlignment="1">
      <alignment vertical="center" wrapText="1"/>
    </xf>
    <xf numFmtId="0" fontId="1" fillId="6" borderId="0" xfId="0" applyFont="1" applyFill="1" applyAlignment="1">
      <alignment vertical="center" wrapText="1"/>
    </xf>
    <xf numFmtId="167" fontId="1" fillId="3" borderId="0" xfId="0" applyNumberFormat="1" applyFont="1" applyFill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9" fontId="1" fillId="3" borderId="0" xfId="0" applyNumberFormat="1" applyFont="1" applyFill="1" applyAlignment="1">
      <alignment vertical="center" wrapText="1"/>
    </xf>
    <xf numFmtId="169" fontId="1" fillId="0" borderId="0" xfId="0" applyNumberFormat="1" applyFont="1" applyAlignment="1">
      <alignment vertical="center" wrapText="1"/>
    </xf>
    <xf numFmtId="169" fontId="2" fillId="6" borderId="0" xfId="0" applyNumberFormat="1" applyFont="1" applyFill="1" applyAlignment="1">
      <alignment vertical="center" wrapText="1"/>
    </xf>
    <xf numFmtId="169" fontId="1" fillId="6" borderId="0" xfId="0" applyNumberFormat="1" applyFont="1" applyFill="1" applyAlignment="1">
      <alignment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169" fontId="17" fillId="4" borderId="1" xfId="0" applyNumberFormat="1" applyFont="1" applyFill="1" applyBorder="1" applyAlignment="1">
      <alignment vertical="center" wrapText="1"/>
    </xf>
    <xf numFmtId="169" fontId="17" fillId="4" borderId="1" xfId="0" applyNumberFormat="1" applyFont="1" applyFill="1" applyBorder="1" applyAlignment="1">
      <alignment horizontal="center" vertical="center" wrapText="1"/>
    </xf>
    <xf numFmtId="169" fontId="4" fillId="4" borderId="1" xfId="0" applyNumberFormat="1" applyFont="1" applyFill="1" applyBorder="1" applyAlignment="1">
      <alignment horizontal="center" vertical="center" wrapText="1"/>
    </xf>
    <xf numFmtId="169" fontId="3" fillId="4" borderId="0" xfId="0" applyNumberFormat="1" applyFont="1" applyFill="1" applyBorder="1" applyAlignment="1">
      <alignment horizontal="center" vertical="center" wrapText="1"/>
    </xf>
    <xf numFmtId="169" fontId="4" fillId="4" borderId="0" xfId="0" applyNumberFormat="1" applyFont="1" applyFill="1" applyBorder="1" applyAlignment="1">
      <alignment vertical="center" wrapText="1"/>
    </xf>
    <xf numFmtId="169" fontId="4" fillId="4" borderId="0" xfId="0" applyNumberFormat="1" applyFont="1" applyFill="1" applyBorder="1" applyAlignment="1">
      <alignment horizontal="center" vertical="center" wrapText="1"/>
    </xf>
    <xf numFmtId="169" fontId="7" fillId="4" borderId="0" xfId="0" applyNumberFormat="1" applyFont="1" applyFill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169" fontId="1" fillId="4" borderId="0" xfId="0" applyNumberFormat="1" applyFont="1" applyFill="1" applyBorder="1" applyAlignment="1">
      <alignment vertical="center" wrapText="1"/>
    </xf>
    <xf numFmtId="169" fontId="1" fillId="4" borderId="0" xfId="0" applyNumberFormat="1" applyFont="1" applyFill="1" applyAlignment="1">
      <alignment vertical="center" wrapText="1"/>
    </xf>
    <xf numFmtId="169" fontId="15" fillId="4" borderId="1" xfId="0" applyNumberFormat="1" applyFont="1" applyFill="1" applyBorder="1" applyAlignment="1">
      <alignment vertical="center" wrapText="1"/>
    </xf>
    <xf numFmtId="169" fontId="10" fillId="4" borderId="1" xfId="0" applyNumberFormat="1" applyFont="1" applyFill="1" applyBorder="1" applyAlignment="1">
      <alignment horizontal="center"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9" fontId="4" fillId="3" borderId="1" xfId="0" applyNumberFormat="1" applyFont="1" applyFill="1" applyBorder="1" applyAlignment="1">
      <alignment horizontal="center" vertical="center" wrapText="1"/>
    </xf>
    <xf numFmtId="169" fontId="2" fillId="3" borderId="0" xfId="0" applyNumberFormat="1" applyFont="1" applyFill="1" applyAlignment="1">
      <alignment vertical="center" wrapText="1"/>
    </xf>
    <xf numFmtId="169" fontId="4" fillId="3" borderId="1" xfId="0" applyNumberFormat="1" applyFont="1" applyFill="1" applyBorder="1" applyAlignment="1">
      <alignment vertical="center" wrapText="1"/>
    </xf>
    <xf numFmtId="169" fontId="2" fillId="0" borderId="0" xfId="0" applyNumberFormat="1" applyFont="1" applyFill="1" applyAlignment="1">
      <alignment vertical="center" wrapText="1"/>
    </xf>
    <xf numFmtId="170" fontId="1" fillId="3" borderId="0" xfId="0" applyNumberFormat="1" applyFont="1" applyFill="1" applyAlignment="1">
      <alignment vertical="center" wrapText="1"/>
    </xf>
    <xf numFmtId="170" fontId="1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right" vertical="top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1" fontId="1" fillId="3" borderId="0" xfId="0" applyNumberFormat="1" applyFont="1" applyFill="1" applyAlignment="1">
      <alignment vertical="center" wrapText="1"/>
    </xf>
    <xf numFmtId="1" fontId="1" fillId="0" borderId="0" xfId="0" applyNumberFormat="1" applyFont="1" applyAlignment="1">
      <alignment vertical="center" wrapText="1"/>
    </xf>
    <xf numFmtId="0" fontId="3" fillId="3" borderId="0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>
      <alignment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169" fontId="1" fillId="7" borderId="0" xfId="0" applyNumberFormat="1" applyFont="1" applyFill="1" applyAlignment="1">
      <alignment vertical="center" wrapText="1"/>
    </xf>
    <xf numFmtId="170" fontId="1" fillId="8" borderId="0" xfId="0" applyNumberFormat="1" applyFont="1" applyFill="1" applyAlignment="1">
      <alignment vertical="center" wrapText="1"/>
    </xf>
    <xf numFmtId="0" fontId="1" fillId="8" borderId="0" xfId="0" applyNumberFormat="1" applyFont="1" applyFill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8" fontId="1" fillId="9" borderId="0" xfId="0" applyNumberFormat="1" applyFont="1" applyFill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vertical="center" wrapText="1"/>
    </xf>
    <xf numFmtId="2" fontId="19" fillId="0" borderId="1" xfId="1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Alignment="1">
      <alignment vertical="center" wrapText="1"/>
    </xf>
    <xf numFmtId="2" fontId="2" fillId="3" borderId="0" xfId="0" applyNumberFormat="1" applyFont="1" applyFill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71" fontId="3" fillId="3" borderId="1" xfId="0" applyNumberFormat="1" applyFont="1" applyFill="1" applyBorder="1" applyAlignment="1">
      <alignment horizontal="center" vertical="center" wrapText="1"/>
    </xf>
    <xf numFmtId="171" fontId="11" fillId="0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0" xfId="0" applyNumberFormat="1" applyFont="1" applyFill="1" applyBorder="1" applyAlignment="1">
      <alignment horizontal="right" vertical="center" wrapText="1"/>
    </xf>
    <xf numFmtId="0" fontId="12" fillId="3" borderId="0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vertical="center" wrapText="1"/>
    </xf>
    <xf numFmtId="2" fontId="2" fillId="0" borderId="0" xfId="0" applyNumberFormat="1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9" fontId="2" fillId="9" borderId="0" xfId="0" applyNumberFormat="1" applyFont="1" applyFill="1" applyAlignment="1">
      <alignment vertical="center" wrapText="1"/>
    </xf>
    <xf numFmtId="169" fontId="1" fillId="9" borderId="0" xfId="0" applyNumberFormat="1" applyFont="1" applyFill="1" applyAlignment="1">
      <alignment vertical="center" wrapText="1"/>
    </xf>
    <xf numFmtId="0" fontId="1" fillId="9" borderId="0" xfId="0" applyNumberFormat="1" applyFont="1" applyFill="1" applyAlignment="1">
      <alignment vertical="center" wrapText="1"/>
    </xf>
    <xf numFmtId="169" fontId="2" fillId="7" borderId="0" xfId="0" applyNumberFormat="1" applyFont="1" applyFill="1" applyAlignment="1">
      <alignment vertical="center" wrapText="1"/>
    </xf>
    <xf numFmtId="169" fontId="1" fillId="7" borderId="0" xfId="0" applyNumberFormat="1" applyFont="1" applyFill="1" applyAlignment="1">
      <alignment vertical="center" wrapText="1"/>
    </xf>
    <xf numFmtId="2" fontId="1" fillId="7" borderId="0" xfId="0" applyNumberFormat="1" applyFont="1" applyFill="1" applyAlignment="1">
      <alignment vertical="center" wrapText="1"/>
    </xf>
    <xf numFmtId="2" fontId="2" fillId="7" borderId="0" xfId="0" applyNumberFormat="1" applyFont="1" applyFill="1" applyAlignment="1">
      <alignment vertical="center" wrapText="1"/>
    </xf>
    <xf numFmtId="169" fontId="7" fillId="7" borderId="0" xfId="0" applyNumberFormat="1" applyFont="1" applyFill="1" applyAlignment="1">
      <alignment vertical="center" wrapText="1"/>
    </xf>
    <xf numFmtId="49" fontId="1" fillId="7" borderId="0" xfId="0" applyNumberFormat="1" applyFont="1" applyFill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168" fontId="1" fillId="0" borderId="0" xfId="0" applyNumberFormat="1" applyFont="1" applyFill="1" applyAlignment="1">
      <alignment vertical="center" wrapText="1"/>
    </xf>
    <xf numFmtId="171" fontId="19" fillId="0" borderId="1" xfId="1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169" fontId="3" fillId="6" borderId="1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169" fontId="3" fillId="6" borderId="1" xfId="0" applyNumberFormat="1" applyFont="1" applyFill="1" applyBorder="1" applyAlignment="1">
      <alignment vertical="center" wrapText="1"/>
    </xf>
    <xf numFmtId="169" fontId="4" fillId="6" borderId="1" xfId="0" applyNumberFormat="1" applyFont="1" applyFill="1" applyBorder="1" applyAlignment="1">
      <alignment horizontal="center" vertical="center" wrapText="1"/>
    </xf>
    <xf numFmtId="169" fontId="4" fillId="6" borderId="1" xfId="0" applyNumberFormat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168" fontId="4" fillId="6" borderId="1" xfId="0" applyNumberFormat="1" applyFont="1" applyFill="1" applyBorder="1" applyAlignment="1">
      <alignment vertical="center" wrapText="1"/>
    </xf>
    <xf numFmtId="168" fontId="3" fillId="6" borderId="1" xfId="0" applyNumberFormat="1" applyFont="1" applyFill="1" applyBorder="1" applyAlignment="1">
      <alignment horizontal="center" vertical="center" wrapText="1"/>
    </xf>
    <xf numFmtId="168" fontId="4" fillId="6" borderId="1" xfId="0" applyNumberFormat="1" applyFont="1" applyFill="1" applyBorder="1" applyAlignment="1">
      <alignment horizontal="center" vertical="center" wrapText="1"/>
    </xf>
    <xf numFmtId="2" fontId="19" fillId="6" borderId="1" xfId="1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49" fontId="11" fillId="6" borderId="1" xfId="1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top" wrapText="1"/>
    </xf>
    <xf numFmtId="2" fontId="18" fillId="6" borderId="11" xfId="0" applyNumberFormat="1" applyFont="1" applyFill="1" applyBorder="1" applyAlignment="1">
      <alignment horizontal="center" vertical="center"/>
    </xf>
    <xf numFmtId="2" fontId="18" fillId="6" borderId="11" xfId="0" applyNumberFormat="1" applyFont="1" applyFill="1" applyBorder="1" applyAlignment="1">
      <alignment horizontal="right" vertical="center"/>
    </xf>
    <xf numFmtId="0" fontId="3" fillId="6" borderId="1" xfId="0" applyNumberFormat="1" applyFont="1" applyFill="1" applyBorder="1" applyAlignment="1">
      <alignment vertical="center" wrapText="1"/>
    </xf>
    <xf numFmtId="0" fontId="3" fillId="6" borderId="2" xfId="0" applyNumberFormat="1" applyFont="1" applyFill="1" applyBorder="1" applyAlignment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171" fontId="3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vertical="center" wrapText="1"/>
    </xf>
    <xf numFmtId="167" fontId="3" fillId="10" borderId="1" xfId="0" applyNumberFormat="1" applyFont="1" applyFill="1" applyBorder="1" applyAlignment="1">
      <alignment horizontal="center" vertical="center" wrapText="1"/>
    </xf>
    <xf numFmtId="1" fontId="3" fillId="10" borderId="1" xfId="0" applyNumberFormat="1" applyFont="1" applyFill="1" applyBorder="1" applyAlignment="1">
      <alignment horizontal="center" vertical="center" wrapText="1"/>
    </xf>
    <xf numFmtId="167" fontId="4" fillId="10" borderId="1" xfId="0" applyNumberFormat="1" applyFont="1" applyFill="1" applyBorder="1" applyAlignment="1">
      <alignment vertical="center" wrapText="1"/>
    </xf>
    <xf numFmtId="167" fontId="4" fillId="10" borderId="1" xfId="0" applyNumberFormat="1" applyFont="1" applyFill="1" applyBorder="1" applyAlignment="1">
      <alignment horizontal="center" vertical="center" wrapText="1"/>
    </xf>
    <xf numFmtId="169" fontId="3" fillId="10" borderId="1" xfId="0" applyNumberFormat="1" applyFont="1" applyFill="1" applyBorder="1" applyAlignment="1">
      <alignment horizontal="center" vertical="center" wrapText="1"/>
    </xf>
    <xf numFmtId="169" fontId="4" fillId="10" borderId="1" xfId="0" applyNumberFormat="1" applyFont="1" applyFill="1" applyBorder="1" applyAlignment="1">
      <alignment vertical="center" wrapText="1"/>
    </xf>
    <xf numFmtId="169" fontId="2" fillId="10" borderId="1" xfId="0" applyNumberFormat="1" applyFont="1" applyFill="1" applyBorder="1" applyAlignment="1">
      <alignment horizontal="center" vertical="center" wrapText="1"/>
    </xf>
    <xf numFmtId="169" fontId="10" fillId="10" borderId="1" xfId="0" applyNumberFormat="1" applyFont="1" applyFill="1" applyBorder="1" applyAlignment="1">
      <alignment horizontal="center" vertical="center" wrapText="1"/>
    </xf>
    <xf numFmtId="0" fontId="3" fillId="10" borderId="1" xfId="0" applyNumberFormat="1" applyFont="1" applyFill="1" applyBorder="1" applyAlignment="1">
      <alignment horizontal="center" vertical="center" wrapText="1"/>
    </xf>
    <xf numFmtId="0" fontId="3" fillId="10" borderId="2" xfId="0" applyNumberFormat="1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4" fontId="3" fillId="10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166" fontId="10" fillId="10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 wrapText="1"/>
    </xf>
    <xf numFmtId="166" fontId="4" fillId="1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2;&#1055;%20&#1044;&#1061;\&#1057;&#1074;&#1086;&#1076;&#1085;&#1072;&#1103;-&#1088;&#1072;&#1089;&#1096;&#1080;&#1088;.&#1089;%20&#1087;&#1086;&#1082;.2014-2016%20(06.09.1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ХАРАКТЕРИСТИКА ПРАВКА!"/>
      <sheetName val="Всего-дор"/>
      <sheetName val="Всего-благ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69"/>
  <sheetViews>
    <sheetView tabSelected="1" view="pageBreakPreview" zoomScale="50" zoomScaleNormal="75" zoomScaleSheetLayoutView="87" workbookViewId="0">
      <selection sqref="A1:Z1"/>
    </sheetView>
  </sheetViews>
  <sheetFormatPr defaultRowHeight="14" outlineLevelCol="1"/>
  <cols>
    <col min="1" max="2" width="2.81640625" style="6" customWidth="1"/>
    <col min="3" max="3" width="3.26953125" style="6" customWidth="1"/>
    <col min="4" max="7" width="2.81640625" style="6" customWidth="1"/>
    <col min="8" max="8" width="2.81640625" style="104" customWidth="1"/>
    <col min="9" max="13" width="2.81640625" style="6" customWidth="1"/>
    <col min="14" max="14" width="2.54296875" style="6" customWidth="1"/>
    <col min="15" max="15" width="2.81640625" style="6" customWidth="1"/>
    <col min="16" max="16" width="3.26953125" style="6" customWidth="1"/>
    <col min="17" max="17" width="3" style="6" customWidth="1"/>
    <col min="18" max="18" width="61.1796875" style="6" customWidth="1"/>
    <col min="19" max="19" width="11.453125" style="6" customWidth="1"/>
    <col min="20" max="20" width="16.7265625" style="26" customWidth="1"/>
    <col min="21" max="21" width="14.453125" style="26" customWidth="1"/>
    <col min="22" max="22" width="15.1796875" style="46" customWidth="1"/>
    <col min="23" max="23" width="15" style="26" customWidth="1"/>
    <col min="24" max="24" width="13.81640625" style="26" customWidth="1"/>
    <col min="25" max="25" width="14.26953125" style="26" customWidth="1"/>
    <col min="26" max="26" width="17" style="32" customWidth="1"/>
    <col min="27" max="27" width="25.7265625" style="14" customWidth="1" outlineLevel="1"/>
    <col min="28" max="28" width="25" style="14" customWidth="1" outlineLevel="1"/>
    <col min="29" max="16384" width="8.7265625" style="15"/>
  </cols>
  <sheetData>
    <row r="1" spans="1:28" ht="49.5" customHeight="1">
      <c r="A1" s="215" t="s">
        <v>139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</row>
    <row r="2" spans="1:28" ht="15" customHeight="1">
      <c r="A2" s="216" t="s">
        <v>121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</row>
    <row r="3" spans="1:28" ht="15.75" customHeight="1">
      <c r="A3" s="216" t="s">
        <v>120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</row>
    <row r="4" spans="1:28" ht="15.75" customHeight="1">
      <c r="A4" s="40"/>
      <c r="B4" s="40"/>
      <c r="C4" s="40"/>
      <c r="D4" s="40"/>
      <c r="E4" s="40"/>
      <c r="F4" s="40"/>
      <c r="G4" s="40"/>
      <c r="H4" s="98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4"/>
      <c r="W4" s="40"/>
      <c r="X4" s="40"/>
      <c r="Y4" s="40"/>
      <c r="Z4" s="40"/>
    </row>
    <row r="5" spans="1:28" ht="19.149999999999999" customHeight="1">
      <c r="A5" s="221" t="s">
        <v>84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</row>
    <row r="6" spans="1:28" ht="16.149999999999999" customHeight="1">
      <c r="A6" s="221" t="s">
        <v>120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</row>
    <row r="7" spans="1:28" ht="30" customHeight="1">
      <c r="A7" s="217" t="s">
        <v>97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</row>
    <row r="8" spans="1:28" ht="24" customHeight="1">
      <c r="A8" s="217" t="s">
        <v>31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4"/>
      <c r="S8" s="24"/>
      <c r="T8" s="25"/>
      <c r="U8" s="25"/>
      <c r="V8" s="45"/>
      <c r="W8" s="25"/>
      <c r="X8" s="25"/>
      <c r="Y8" s="25"/>
      <c r="Z8" s="25"/>
    </row>
    <row r="9" spans="1:28" ht="24" customHeight="1">
      <c r="A9" s="219" t="s">
        <v>75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20"/>
      <c r="S9" s="24"/>
      <c r="T9" s="25"/>
      <c r="U9" s="25"/>
      <c r="V9" s="45"/>
      <c r="W9" s="25"/>
      <c r="X9" s="25"/>
      <c r="Y9" s="25"/>
      <c r="Z9" s="25"/>
    </row>
    <row r="10" spans="1:28" ht="24" customHeight="1">
      <c r="A10" s="219" t="s">
        <v>74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4"/>
      <c r="T10" s="25"/>
      <c r="U10" s="25"/>
      <c r="V10" s="45"/>
      <c r="W10" s="25"/>
      <c r="X10" s="25"/>
      <c r="Y10" s="25"/>
      <c r="Z10" s="25"/>
    </row>
    <row r="11" spans="1:28" ht="33.75" customHeight="1">
      <c r="A11" s="218" t="s">
        <v>76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</row>
    <row r="12" spans="1:28" ht="14.5">
      <c r="A12" s="218" t="s">
        <v>33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</row>
    <row r="13" spans="1:28" ht="14.5">
      <c r="A13" s="218" t="s">
        <v>32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</row>
    <row r="14" spans="1:28" ht="14.5">
      <c r="A14" s="218" t="s">
        <v>34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</row>
    <row r="15" spans="1:28" ht="32.25" customHeight="1">
      <c r="A15" s="223" t="s">
        <v>35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</row>
    <row r="16" spans="1:28" s="16" customFormat="1" ht="58.5" customHeight="1">
      <c r="A16" s="241" t="s">
        <v>38</v>
      </c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34" t="s">
        <v>85</v>
      </c>
      <c r="S16" s="234" t="s">
        <v>12</v>
      </c>
      <c r="T16" s="237" t="s">
        <v>71</v>
      </c>
      <c r="U16" s="237"/>
      <c r="V16" s="237"/>
      <c r="W16" s="237"/>
      <c r="X16" s="237"/>
      <c r="Y16" s="238"/>
      <c r="Z16" s="41" t="s">
        <v>11</v>
      </c>
      <c r="AA16" s="21"/>
      <c r="AB16" s="21"/>
    </row>
    <row r="17" spans="1:38" s="16" customFormat="1" ht="28.5" customHeight="1">
      <c r="A17" s="242" t="s">
        <v>24</v>
      </c>
      <c r="B17" s="243"/>
      <c r="C17" s="244"/>
      <c r="D17" s="242" t="s">
        <v>0</v>
      </c>
      <c r="E17" s="244"/>
      <c r="F17" s="242" t="s">
        <v>16</v>
      </c>
      <c r="G17" s="244"/>
      <c r="H17" s="233" t="s">
        <v>36</v>
      </c>
      <c r="I17" s="233"/>
      <c r="J17" s="233"/>
      <c r="K17" s="233"/>
      <c r="L17" s="233"/>
      <c r="M17" s="233"/>
      <c r="N17" s="233"/>
      <c r="O17" s="233"/>
      <c r="P17" s="233"/>
      <c r="Q17" s="233"/>
      <c r="R17" s="235"/>
      <c r="S17" s="235"/>
      <c r="T17" s="226" t="s">
        <v>86</v>
      </c>
      <c r="U17" s="239" t="s">
        <v>87</v>
      </c>
      <c r="V17" s="226" t="s">
        <v>88</v>
      </c>
      <c r="W17" s="226" t="s">
        <v>89</v>
      </c>
      <c r="X17" s="226" t="s">
        <v>90</v>
      </c>
      <c r="Y17" s="226" t="s">
        <v>91</v>
      </c>
      <c r="Z17" s="248" t="s">
        <v>39</v>
      </c>
      <c r="AA17" s="21"/>
      <c r="AB17" s="21"/>
    </row>
    <row r="18" spans="1:38" s="16" customFormat="1" ht="47.25" customHeight="1">
      <c r="A18" s="245"/>
      <c r="B18" s="246"/>
      <c r="C18" s="247"/>
      <c r="D18" s="245"/>
      <c r="E18" s="247"/>
      <c r="F18" s="245"/>
      <c r="G18" s="247"/>
      <c r="H18" s="228" t="s">
        <v>25</v>
      </c>
      <c r="I18" s="229"/>
      <c r="J18" s="8" t="s">
        <v>26</v>
      </c>
      <c r="K18" s="228" t="s">
        <v>37</v>
      </c>
      <c r="L18" s="229"/>
      <c r="M18" s="230" t="s">
        <v>27</v>
      </c>
      <c r="N18" s="231"/>
      <c r="O18" s="231"/>
      <c r="P18" s="231"/>
      <c r="Q18" s="232"/>
      <c r="R18" s="236"/>
      <c r="S18" s="236"/>
      <c r="T18" s="227"/>
      <c r="U18" s="240"/>
      <c r="V18" s="227"/>
      <c r="W18" s="227"/>
      <c r="X18" s="227"/>
      <c r="Y18" s="227"/>
      <c r="Z18" s="249"/>
      <c r="AA18" s="21"/>
      <c r="AB18" s="21"/>
    </row>
    <row r="19" spans="1:38" s="17" customFormat="1" ht="10.5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99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42">
        <v>21</v>
      </c>
      <c r="U19" s="47">
        <v>22</v>
      </c>
      <c r="V19" s="42">
        <v>23</v>
      </c>
      <c r="W19" s="42">
        <v>24</v>
      </c>
      <c r="X19" s="42">
        <v>25</v>
      </c>
      <c r="Y19" s="42">
        <v>25</v>
      </c>
      <c r="Z19" s="42">
        <v>26</v>
      </c>
      <c r="AA19" s="22"/>
      <c r="AB19" s="22"/>
    </row>
    <row r="20" spans="1:38" s="85" customFormat="1" ht="16.5">
      <c r="A20" s="78"/>
      <c r="B20" s="78"/>
      <c r="C20" s="78"/>
      <c r="D20" s="78"/>
      <c r="E20" s="78"/>
      <c r="F20" s="78"/>
      <c r="G20" s="78"/>
      <c r="H20" s="100"/>
      <c r="I20" s="78"/>
      <c r="J20" s="78"/>
      <c r="K20" s="78"/>
      <c r="L20" s="78"/>
      <c r="M20" s="78"/>
      <c r="N20" s="78"/>
      <c r="O20" s="78"/>
      <c r="P20" s="78"/>
      <c r="Q20" s="78"/>
      <c r="R20" s="79" t="s">
        <v>40</v>
      </c>
      <c r="S20" s="80" t="s">
        <v>1</v>
      </c>
      <c r="T20" s="80">
        <v>226001.5</v>
      </c>
      <c r="U20" s="80">
        <v>159601.70000000001</v>
      </c>
      <c r="V20" s="80">
        <v>78931.3</v>
      </c>
      <c r="W20" s="80">
        <v>78931.3</v>
      </c>
      <c r="X20" s="80">
        <v>78931.3</v>
      </c>
      <c r="Y20" s="80">
        <v>78931.3</v>
      </c>
      <c r="Z20" s="81"/>
      <c r="AA20" s="82"/>
      <c r="AB20" s="82"/>
      <c r="AC20" s="82"/>
      <c r="AD20" s="83"/>
      <c r="AE20" s="84"/>
      <c r="AF20" s="84"/>
      <c r="AG20" s="84"/>
      <c r="AH20" s="84"/>
      <c r="AI20" s="84"/>
      <c r="AJ20" s="84"/>
      <c r="AK20" s="84"/>
      <c r="AL20" s="84"/>
    </row>
    <row r="21" spans="1:38" s="88" customFormat="1" ht="21" customHeight="1">
      <c r="A21" s="86"/>
      <c r="B21" s="86"/>
      <c r="C21" s="86"/>
      <c r="D21" s="86"/>
      <c r="E21" s="86"/>
      <c r="F21" s="86"/>
      <c r="G21" s="86"/>
      <c r="H21" s="101"/>
      <c r="I21" s="86"/>
      <c r="J21" s="86"/>
      <c r="K21" s="86"/>
      <c r="L21" s="86"/>
      <c r="M21" s="86"/>
      <c r="N21" s="86"/>
      <c r="O21" s="86"/>
      <c r="P21" s="86"/>
      <c r="Q21" s="86"/>
      <c r="R21" s="79" t="s">
        <v>41</v>
      </c>
      <c r="S21" s="80" t="s">
        <v>43</v>
      </c>
      <c r="T21" s="80">
        <v>226001.5</v>
      </c>
      <c r="U21" s="80">
        <v>159601.70000000001</v>
      </c>
      <c r="V21" s="80">
        <v>78931.3</v>
      </c>
      <c r="W21" s="80">
        <v>78931.3</v>
      </c>
      <c r="X21" s="80">
        <v>78931.3</v>
      </c>
      <c r="Y21" s="80">
        <v>78931.3</v>
      </c>
      <c r="Z21" s="81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</row>
    <row r="22" spans="1:38" s="20" customFormat="1" ht="13.5" hidden="1" customHeight="1">
      <c r="A22" s="18" t="e">
        <f>'[1]Всего-дор'!A11</f>
        <v>#REF!</v>
      </c>
      <c r="B22" s="18"/>
      <c r="C22" s="18"/>
      <c r="D22" s="18"/>
      <c r="E22" s="18"/>
      <c r="F22" s="18"/>
      <c r="G22" s="18"/>
      <c r="H22" s="102" t="e">
        <f>'[1]Всего-дор'!C11</f>
        <v>#REF!</v>
      </c>
      <c r="I22" s="18" t="e">
        <f>'[1]Всего-дор'!D11</f>
        <v>#REF!</v>
      </c>
      <c r="J22" s="18" t="e">
        <f>'[1]Всего-дор'!E11</f>
        <v>#REF!</v>
      </c>
      <c r="K22" s="18" t="e">
        <f>'[1]Всего-дор'!F11</f>
        <v>#REF!</v>
      </c>
      <c r="L22" s="18" t="e">
        <f>'[1]Всего-дор'!G11</f>
        <v>#REF!</v>
      </c>
      <c r="M22" s="18"/>
      <c r="N22" s="18"/>
      <c r="O22" s="18"/>
      <c r="P22" s="18"/>
      <c r="Q22" s="18" t="e">
        <f>'[1]Всего-дор'!H11</f>
        <v>#REF!</v>
      </c>
      <c r="R22" s="19" t="s">
        <v>3</v>
      </c>
      <c r="S22" s="7" t="s">
        <v>1</v>
      </c>
      <c r="T22" s="27" t="e">
        <f>#REF!+#REF!+#REF!+#REF!</f>
        <v>#REF!</v>
      </c>
      <c r="U22" s="48" t="e">
        <f t="shared" ref="U22:U27" si="0">T22*105.3%</f>
        <v>#REF!</v>
      </c>
      <c r="V22" s="30" t="e">
        <f t="shared" ref="V22:Y27" si="1">U22*105.1%</f>
        <v>#REF!</v>
      </c>
      <c r="W22" s="30" t="e">
        <f t="shared" si="1"/>
        <v>#REF!</v>
      </c>
      <c r="X22" s="30" t="e">
        <f t="shared" si="1"/>
        <v>#REF!</v>
      </c>
      <c r="Y22" s="30" t="e">
        <f t="shared" si="1"/>
        <v>#REF!</v>
      </c>
      <c r="Z22" s="31" t="e">
        <f t="shared" ref="Z22:Z27" si="2">T22+U22+V22+W22+X22+Y22</f>
        <v>#REF!</v>
      </c>
      <c r="AA22" s="23"/>
      <c r="AB22" s="23"/>
    </row>
    <row r="23" spans="1:38" s="20" customFormat="1" ht="13.5" hidden="1" customHeight="1">
      <c r="A23" s="18" t="e">
        <f>'[1]Всего-дор'!A12</f>
        <v>#REF!</v>
      </c>
      <c r="B23" s="18"/>
      <c r="C23" s="18"/>
      <c r="D23" s="18"/>
      <c r="E23" s="18"/>
      <c r="F23" s="18"/>
      <c r="G23" s="18"/>
      <c r="H23" s="102" t="e">
        <f>'[1]Всего-дор'!C12</f>
        <v>#REF!</v>
      </c>
      <c r="I23" s="18" t="e">
        <f>'[1]Всего-дор'!D12</f>
        <v>#REF!</v>
      </c>
      <c r="J23" s="18" t="e">
        <f>'[1]Всего-дор'!E12</f>
        <v>#REF!</v>
      </c>
      <c r="K23" s="18" t="e">
        <f>'[1]Всего-дор'!F12</f>
        <v>#REF!</v>
      </c>
      <c r="L23" s="18" t="e">
        <f>'[1]Всего-дор'!G12</f>
        <v>#REF!</v>
      </c>
      <c r="M23" s="18"/>
      <c r="N23" s="18"/>
      <c r="O23" s="18"/>
      <c r="P23" s="18"/>
      <c r="Q23" s="18" t="e">
        <f>'[1]Всего-дор'!H12</f>
        <v>#REF!</v>
      </c>
      <c r="R23" s="19" t="s">
        <v>5</v>
      </c>
      <c r="S23" s="7" t="s">
        <v>1</v>
      </c>
      <c r="T23" s="27" t="e">
        <f>#REF!+#REF!+#REF!+#REF!</f>
        <v>#REF!</v>
      </c>
      <c r="U23" s="48" t="e">
        <f t="shared" si="0"/>
        <v>#REF!</v>
      </c>
      <c r="V23" s="30" t="e">
        <f t="shared" si="1"/>
        <v>#REF!</v>
      </c>
      <c r="W23" s="30" t="e">
        <f t="shared" si="1"/>
        <v>#REF!</v>
      </c>
      <c r="X23" s="30" t="e">
        <f t="shared" si="1"/>
        <v>#REF!</v>
      </c>
      <c r="Y23" s="30" t="e">
        <f t="shared" si="1"/>
        <v>#REF!</v>
      </c>
      <c r="Z23" s="31" t="e">
        <f t="shared" si="2"/>
        <v>#REF!</v>
      </c>
      <c r="AA23" s="23"/>
      <c r="AB23" s="23"/>
    </row>
    <row r="24" spans="1:38" s="20" customFormat="1" ht="13.5" hidden="1" customHeight="1">
      <c r="A24" s="18" t="e">
        <f>'[1]Всего-дор'!A13</f>
        <v>#REF!</v>
      </c>
      <c r="B24" s="18"/>
      <c r="C24" s="18"/>
      <c r="D24" s="18"/>
      <c r="E24" s="18"/>
      <c r="F24" s="18"/>
      <c r="G24" s="18"/>
      <c r="H24" s="102" t="e">
        <f>'[1]Всего-дор'!C13</f>
        <v>#REF!</v>
      </c>
      <c r="I24" s="18" t="e">
        <f>'[1]Всего-дор'!D13</f>
        <v>#REF!</v>
      </c>
      <c r="J24" s="18" t="e">
        <f>'[1]Всего-дор'!E13</f>
        <v>#REF!</v>
      </c>
      <c r="K24" s="18" t="e">
        <f>'[1]Всего-дор'!F13</f>
        <v>#REF!</v>
      </c>
      <c r="L24" s="18" t="e">
        <f>'[1]Всего-дор'!G13</f>
        <v>#REF!</v>
      </c>
      <c r="M24" s="18"/>
      <c r="N24" s="18"/>
      <c r="O24" s="18"/>
      <c r="P24" s="18"/>
      <c r="Q24" s="18" t="e">
        <f>'[1]Всего-дор'!H13</f>
        <v>#REF!</v>
      </c>
      <c r="R24" s="19" t="s">
        <v>4</v>
      </c>
      <c r="S24" s="7" t="s">
        <v>1</v>
      </c>
      <c r="T24" s="27" t="e">
        <f>#REF!+#REF!+#REF!+#REF!</f>
        <v>#REF!</v>
      </c>
      <c r="U24" s="48" t="e">
        <f t="shared" si="0"/>
        <v>#REF!</v>
      </c>
      <c r="V24" s="30" t="e">
        <f t="shared" si="1"/>
        <v>#REF!</v>
      </c>
      <c r="W24" s="30" t="e">
        <f t="shared" si="1"/>
        <v>#REF!</v>
      </c>
      <c r="X24" s="30" t="e">
        <f t="shared" si="1"/>
        <v>#REF!</v>
      </c>
      <c r="Y24" s="30" t="e">
        <f t="shared" si="1"/>
        <v>#REF!</v>
      </c>
      <c r="Z24" s="31" t="e">
        <f t="shared" si="2"/>
        <v>#REF!</v>
      </c>
      <c r="AA24" s="23"/>
      <c r="AB24" s="23"/>
    </row>
    <row r="25" spans="1:38" s="20" customFormat="1" ht="13.5" hidden="1" customHeight="1">
      <c r="A25" s="18" t="e">
        <f>'[1]Всего-дор'!A14</f>
        <v>#REF!</v>
      </c>
      <c r="B25" s="18"/>
      <c r="C25" s="18"/>
      <c r="D25" s="18"/>
      <c r="E25" s="18"/>
      <c r="F25" s="18"/>
      <c r="G25" s="18"/>
      <c r="H25" s="102" t="e">
        <f>'[1]Всего-дор'!C14</f>
        <v>#REF!</v>
      </c>
      <c r="I25" s="18" t="e">
        <f>'[1]Всего-дор'!D14</f>
        <v>#REF!</v>
      </c>
      <c r="J25" s="18" t="e">
        <f>'[1]Всего-дор'!E14</f>
        <v>#REF!</v>
      </c>
      <c r="K25" s="18" t="e">
        <f>'[1]Всего-дор'!F14</f>
        <v>#REF!</v>
      </c>
      <c r="L25" s="18" t="e">
        <f>'[1]Всего-дор'!G14</f>
        <v>#REF!</v>
      </c>
      <c r="M25" s="18"/>
      <c r="N25" s="18"/>
      <c r="O25" s="18"/>
      <c r="P25" s="18"/>
      <c r="Q25" s="18" t="e">
        <f>'[1]Всего-дор'!H14</f>
        <v>#REF!</v>
      </c>
      <c r="R25" s="19" t="s">
        <v>6</v>
      </c>
      <c r="S25" s="7" t="s">
        <v>1</v>
      </c>
      <c r="T25" s="27" t="e">
        <f>#REF!+#REF!+#REF!+#REF!</f>
        <v>#REF!</v>
      </c>
      <c r="U25" s="48" t="e">
        <f t="shared" si="0"/>
        <v>#REF!</v>
      </c>
      <c r="V25" s="30" t="e">
        <f t="shared" si="1"/>
        <v>#REF!</v>
      </c>
      <c r="W25" s="30" t="e">
        <f t="shared" si="1"/>
        <v>#REF!</v>
      </c>
      <c r="X25" s="30" t="e">
        <f t="shared" si="1"/>
        <v>#REF!</v>
      </c>
      <c r="Y25" s="30" t="e">
        <f t="shared" si="1"/>
        <v>#REF!</v>
      </c>
      <c r="Z25" s="31" t="e">
        <f t="shared" si="2"/>
        <v>#REF!</v>
      </c>
      <c r="AA25" s="23"/>
      <c r="AB25" s="23"/>
    </row>
    <row r="26" spans="1:38" s="20" customFormat="1" ht="13.5" hidden="1" customHeight="1">
      <c r="A26" s="18" t="e">
        <f>'[1]Всего-дор'!A15</f>
        <v>#REF!</v>
      </c>
      <c r="B26" s="18"/>
      <c r="C26" s="18"/>
      <c r="D26" s="18"/>
      <c r="E26" s="18"/>
      <c r="F26" s="18"/>
      <c r="G26" s="18"/>
      <c r="H26" s="102" t="e">
        <f>'[1]Всего-дор'!C15</f>
        <v>#REF!</v>
      </c>
      <c r="I26" s="18" t="e">
        <f>'[1]Всего-дор'!D15</f>
        <v>#REF!</v>
      </c>
      <c r="J26" s="18" t="e">
        <f>'[1]Всего-дор'!E15</f>
        <v>#REF!</v>
      </c>
      <c r="K26" s="18" t="e">
        <f>'[1]Всего-дор'!F15</f>
        <v>#REF!</v>
      </c>
      <c r="L26" s="18" t="e">
        <f>'[1]Всего-дор'!G15</f>
        <v>#REF!</v>
      </c>
      <c r="M26" s="18"/>
      <c r="N26" s="18"/>
      <c r="O26" s="18"/>
      <c r="P26" s="18"/>
      <c r="Q26" s="18" t="e">
        <f>'[1]Всего-дор'!H15</f>
        <v>#REF!</v>
      </c>
      <c r="R26" s="19" t="s">
        <v>7</v>
      </c>
      <c r="S26" s="7" t="s">
        <v>1</v>
      </c>
      <c r="T26" s="27" t="e">
        <f>#REF!</f>
        <v>#REF!</v>
      </c>
      <c r="U26" s="48" t="e">
        <f t="shared" si="0"/>
        <v>#REF!</v>
      </c>
      <c r="V26" s="30" t="e">
        <f t="shared" si="1"/>
        <v>#REF!</v>
      </c>
      <c r="W26" s="30" t="e">
        <f t="shared" si="1"/>
        <v>#REF!</v>
      </c>
      <c r="X26" s="30" t="e">
        <f t="shared" si="1"/>
        <v>#REF!</v>
      </c>
      <c r="Y26" s="30" t="e">
        <f t="shared" si="1"/>
        <v>#REF!</v>
      </c>
      <c r="Z26" s="31" t="e">
        <f t="shared" si="2"/>
        <v>#REF!</v>
      </c>
      <c r="AA26" s="23"/>
      <c r="AB26" s="23"/>
    </row>
    <row r="27" spans="1:38" s="20" customFormat="1" ht="1.1499999999999999" hidden="1" customHeight="1">
      <c r="A27" s="18" t="e">
        <f>'[1]Всего-дор'!A16</f>
        <v>#REF!</v>
      </c>
      <c r="B27" s="18"/>
      <c r="C27" s="18"/>
      <c r="D27" s="18"/>
      <c r="E27" s="18"/>
      <c r="F27" s="18"/>
      <c r="G27" s="18"/>
      <c r="H27" s="102" t="e">
        <f>'[1]Всего-дор'!C16</f>
        <v>#REF!</v>
      </c>
      <c r="I27" s="18" t="e">
        <f>'[1]Всего-дор'!D16</f>
        <v>#REF!</v>
      </c>
      <c r="J27" s="18" t="e">
        <f>'[1]Всего-дор'!E16</f>
        <v>#REF!</v>
      </c>
      <c r="K27" s="18" t="e">
        <f>'[1]Всего-дор'!F16</f>
        <v>#REF!</v>
      </c>
      <c r="L27" s="18" t="e">
        <f>'[1]Всего-дор'!G16</f>
        <v>#REF!</v>
      </c>
      <c r="M27" s="18"/>
      <c r="N27" s="18"/>
      <c r="O27" s="18"/>
      <c r="P27" s="18"/>
      <c r="Q27" s="18" t="e">
        <f>'[1]Всего-дор'!H16</f>
        <v>#REF!</v>
      </c>
      <c r="R27" s="19" t="s">
        <v>2</v>
      </c>
      <c r="S27" s="7" t="s">
        <v>1</v>
      </c>
      <c r="T27" s="27" t="e">
        <f>#REF!+#REF!+#REF!+#REF!+#REF!+#REF!+#REF!+#REF!+#REF!+#REF!+#REF!+#REF!</f>
        <v>#REF!</v>
      </c>
      <c r="U27" s="48" t="e">
        <f t="shared" si="0"/>
        <v>#REF!</v>
      </c>
      <c r="V27" s="30" t="e">
        <f t="shared" si="1"/>
        <v>#REF!</v>
      </c>
      <c r="W27" s="30" t="e">
        <f t="shared" si="1"/>
        <v>#REF!</v>
      </c>
      <c r="X27" s="30" t="e">
        <f t="shared" si="1"/>
        <v>#REF!</v>
      </c>
      <c r="Y27" s="30" t="e">
        <f t="shared" si="1"/>
        <v>#REF!</v>
      </c>
      <c r="Z27" s="31" t="e">
        <f t="shared" si="2"/>
        <v>#REF!</v>
      </c>
      <c r="AA27" s="23"/>
      <c r="AB27" s="23"/>
    </row>
    <row r="28" spans="1:38" s="5" customFormat="1" ht="28">
      <c r="A28" s="11"/>
      <c r="B28" s="11"/>
      <c r="C28" s="11"/>
      <c r="D28" s="11"/>
      <c r="E28" s="11"/>
      <c r="F28" s="11"/>
      <c r="G28" s="11"/>
      <c r="H28" s="34"/>
      <c r="I28" s="11"/>
      <c r="J28" s="11"/>
      <c r="K28" s="11"/>
      <c r="L28" s="11"/>
      <c r="M28" s="11"/>
      <c r="N28" s="11"/>
      <c r="O28" s="11"/>
      <c r="P28" s="11"/>
      <c r="Q28" s="11"/>
      <c r="R28" s="9" t="s">
        <v>98</v>
      </c>
      <c r="S28" s="4"/>
      <c r="T28" s="28"/>
      <c r="U28" s="48"/>
      <c r="V28" s="30"/>
      <c r="W28" s="30"/>
      <c r="X28" s="30"/>
      <c r="Y28" s="30"/>
      <c r="Z28" s="30"/>
      <c r="AA28" s="14"/>
      <c r="AB28" s="14"/>
    </row>
    <row r="29" spans="1:38" s="62" customFormat="1" ht="42">
      <c r="A29" s="50"/>
      <c r="B29" s="50"/>
      <c r="C29" s="50"/>
      <c r="D29" s="50"/>
      <c r="E29" s="50"/>
      <c r="F29" s="50"/>
      <c r="G29" s="50"/>
      <c r="H29" s="34"/>
      <c r="I29" s="50"/>
      <c r="J29" s="50"/>
      <c r="K29" s="50"/>
      <c r="L29" s="50"/>
      <c r="M29" s="50"/>
      <c r="N29" s="50"/>
      <c r="O29" s="50"/>
      <c r="P29" s="50"/>
      <c r="Q29" s="50"/>
      <c r="R29" s="60" t="s">
        <v>99</v>
      </c>
      <c r="S29" s="50" t="s">
        <v>10</v>
      </c>
      <c r="T29" s="50">
        <v>713.6</v>
      </c>
      <c r="U29" s="50">
        <v>713.6</v>
      </c>
      <c r="V29" s="50">
        <v>713.6</v>
      </c>
      <c r="W29" s="50">
        <v>713.6</v>
      </c>
      <c r="X29" s="50">
        <v>713.6</v>
      </c>
      <c r="Y29" s="50">
        <v>713.6</v>
      </c>
      <c r="Z29" s="50">
        <v>713.6</v>
      </c>
      <c r="AA29" s="61"/>
      <c r="AB29" s="61"/>
    </row>
    <row r="30" spans="1:38" s="58" customFormat="1" ht="62.25" customHeight="1">
      <c r="A30" s="43"/>
      <c r="B30" s="43"/>
      <c r="C30" s="43"/>
      <c r="D30" s="43"/>
      <c r="E30" s="43"/>
      <c r="F30" s="43"/>
      <c r="G30" s="43"/>
      <c r="H30" s="34"/>
      <c r="I30" s="43"/>
      <c r="J30" s="43"/>
      <c r="K30" s="43"/>
      <c r="L30" s="43"/>
      <c r="M30" s="43"/>
      <c r="N30" s="43"/>
      <c r="O30" s="43"/>
      <c r="P30" s="43"/>
      <c r="Q30" s="43"/>
      <c r="R30" s="57" t="s">
        <v>51</v>
      </c>
      <c r="S30" s="43" t="s">
        <v>9</v>
      </c>
      <c r="T30" s="28">
        <v>25</v>
      </c>
      <c r="U30" s="43">
        <v>22</v>
      </c>
      <c r="V30" s="43">
        <v>19</v>
      </c>
      <c r="W30" s="43">
        <v>19</v>
      </c>
      <c r="X30" s="43">
        <v>19</v>
      </c>
      <c r="Y30" s="43">
        <v>19</v>
      </c>
      <c r="Z30" s="43">
        <v>19</v>
      </c>
    </row>
    <row r="31" spans="1:38" s="88" customFormat="1" ht="58.5" customHeight="1">
      <c r="A31" s="86"/>
      <c r="B31" s="86"/>
      <c r="C31" s="86"/>
      <c r="D31" s="86"/>
      <c r="E31" s="86"/>
      <c r="F31" s="86"/>
      <c r="G31" s="86"/>
      <c r="H31" s="101"/>
      <c r="I31" s="86"/>
      <c r="J31" s="86"/>
      <c r="K31" s="86"/>
      <c r="L31" s="86"/>
      <c r="M31" s="86"/>
      <c r="N31" s="86"/>
      <c r="O31" s="86"/>
      <c r="P31" s="86"/>
      <c r="Q31" s="86"/>
      <c r="R31" s="89" t="s">
        <v>67</v>
      </c>
      <c r="S31" s="90" t="s">
        <v>42</v>
      </c>
      <c r="T31" s="80">
        <v>222296.5</v>
      </c>
      <c r="U31" s="80">
        <v>159601.70000000001</v>
      </c>
      <c r="V31" s="80">
        <v>78931.3</v>
      </c>
      <c r="W31" s="80">
        <v>78931.3</v>
      </c>
      <c r="X31" s="80">
        <v>78931.3</v>
      </c>
      <c r="Y31" s="80">
        <v>78931.3</v>
      </c>
      <c r="Z31" s="90"/>
    </row>
    <row r="32" spans="1:38" s="146" customFormat="1" ht="34.5" customHeight="1">
      <c r="A32" s="198"/>
      <c r="B32" s="198"/>
      <c r="C32" s="198"/>
      <c r="D32" s="198"/>
      <c r="E32" s="198"/>
      <c r="F32" s="198"/>
      <c r="G32" s="198"/>
      <c r="H32" s="195"/>
      <c r="I32" s="198"/>
      <c r="J32" s="198"/>
      <c r="K32" s="198"/>
      <c r="L32" s="198"/>
      <c r="M32" s="198"/>
      <c r="N32" s="198"/>
      <c r="O32" s="198"/>
      <c r="P32" s="198"/>
      <c r="Q32" s="198"/>
      <c r="R32" s="199" t="s">
        <v>52</v>
      </c>
      <c r="S32" s="200" t="s">
        <v>42</v>
      </c>
      <c r="T32" s="201">
        <v>153736.4</v>
      </c>
      <c r="U32" s="201">
        <v>131678.20000000001</v>
      </c>
      <c r="V32" s="201">
        <v>44131.6</v>
      </c>
      <c r="W32" s="201">
        <v>44131.6</v>
      </c>
      <c r="X32" s="201">
        <v>44131.6</v>
      </c>
      <c r="Y32" s="201">
        <v>44131.6</v>
      </c>
      <c r="Z32" s="200"/>
    </row>
    <row r="33" spans="1:28" s="65" customFormat="1" ht="29.25" customHeight="1">
      <c r="A33" s="59"/>
      <c r="B33" s="59"/>
      <c r="C33" s="59"/>
      <c r="D33" s="59"/>
      <c r="E33" s="59"/>
      <c r="F33" s="59"/>
      <c r="G33" s="59"/>
      <c r="H33" s="34"/>
      <c r="I33" s="50"/>
      <c r="J33" s="59"/>
      <c r="K33" s="59"/>
      <c r="L33" s="59"/>
      <c r="M33" s="59"/>
      <c r="N33" s="59"/>
      <c r="O33" s="59"/>
      <c r="P33" s="59"/>
      <c r="Q33" s="59"/>
      <c r="R33" s="63" t="s">
        <v>53</v>
      </c>
      <c r="S33" s="50" t="s">
        <v>22</v>
      </c>
      <c r="T33" s="33">
        <v>4</v>
      </c>
      <c r="U33" s="50">
        <v>4</v>
      </c>
      <c r="V33" s="50">
        <v>4</v>
      </c>
      <c r="W33" s="50">
        <v>4</v>
      </c>
      <c r="X33" s="50">
        <v>4</v>
      </c>
      <c r="Y33" s="50">
        <v>4</v>
      </c>
      <c r="Z33" s="165">
        <f>T33+U33+V33+W33+X33+Y33</f>
        <v>24</v>
      </c>
      <c r="AA33" s="64"/>
      <c r="AB33" s="64"/>
    </row>
    <row r="34" spans="1:28" s="149" customFormat="1" ht="45" customHeight="1">
      <c r="A34" s="166" t="s">
        <v>46</v>
      </c>
      <c r="B34" s="166" t="s">
        <v>13</v>
      </c>
      <c r="C34" s="166" t="s">
        <v>14</v>
      </c>
      <c r="D34" s="166" t="s">
        <v>13</v>
      </c>
      <c r="E34" s="166" t="s">
        <v>47</v>
      </c>
      <c r="F34" s="166" t="s">
        <v>13</v>
      </c>
      <c r="G34" s="166" t="s">
        <v>19</v>
      </c>
      <c r="H34" s="167">
        <v>0</v>
      </c>
      <c r="I34" s="166" t="s">
        <v>18</v>
      </c>
      <c r="J34" s="166" t="s">
        <v>14</v>
      </c>
      <c r="K34" s="166" t="s">
        <v>13</v>
      </c>
      <c r="L34" s="166" t="s">
        <v>14</v>
      </c>
      <c r="M34" s="166" t="s">
        <v>15</v>
      </c>
      <c r="N34" s="166" t="s">
        <v>13</v>
      </c>
      <c r="O34" s="166" t="s">
        <v>13</v>
      </c>
      <c r="P34" s="166" t="s">
        <v>14</v>
      </c>
      <c r="Q34" s="166" t="s">
        <v>48</v>
      </c>
      <c r="R34" s="168" t="s">
        <v>54</v>
      </c>
      <c r="S34" s="166" t="s">
        <v>42</v>
      </c>
      <c r="T34" s="166">
        <v>2748</v>
      </c>
      <c r="U34" s="166">
        <v>1100</v>
      </c>
      <c r="V34" s="166">
        <v>2000</v>
      </c>
      <c r="W34" s="166">
        <v>2000</v>
      </c>
      <c r="X34" s="166">
        <v>2000</v>
      </c>
      <c r="Y34" s="166">
        <v>2000</v>
      </c>
      <c r="Z34" s="169"/>
    </row>
    <row r="35" spans="1:28" s="37" customFormat="1" ht="28">
      <c r="A35" s="33"/>
      <c r="B35" s="33"/>
      <c r="C35" s="33"/>
      <c r="D35" s="33"/>
      <c r="E35" s="34"/>
      <c r="F35" s="3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5" t="s">
        <v>55</v>
      </c>
      <c r="S35" s="33" t="s">
        <v>22</v>
      </c>
      <c r="T35" s="33">
        <v>10</v>
      </c>
      <c r="U35" s="50">
        <v>5</v>
      </c>
      <c r="V35" s="33">
        <v>8</v>
      </c>
      <c r="W35" s="33">
        <v>8</v>
      </c>
      <c r="X35" s="33">
        <v>8</v>
      </c>
      <c r="Y35" s="33">
        <v>8</v>
      </c>
      <c r="Z35" s="33">
        <f>SUM(T35:Y35)</f>
        <v>47</v>
      </c>
      <c r="AA35" s="36"/>
      <c r="AB35" s="36"/>
    </row>
    <row r="36" spans="1:28" s="149" customFormat="1" ht="74.5" customHeight="1">
      <c r="A36" s="166" t="s">
        <v>46</v>
      </c>
      <c r="B36" s="166" t="s">
        <v>13</v>
      </c>
      <c r="C36" s="166" t="s">
        <v>14</v>
      </c>
      <c r="D36" s="166" t="s">
        <v>13</v>
      </c>
      <c r="E36" s="166" t="s">
        <v>47</v>
      </c>
      <c r="F36" s="166" t="s">
        <v>13</v>
      </c>
      <c r="G36" s="166" t="s">
        <v>19</v>
      </c>
      <c r="H36" s="167">
        <v>0</v>
      </c>
      <c r="I36" s="166" t="s">
        <v>18</v>
      </c>
      <c r="J36" s="166" t="s">
        <v>14</v>
      </c>
      <c r="K36" s="166" t="s">
        <v>13</v>
      </c>
      <c r="L36" s="166" t="s">
        <v>14</v>
      </c>
      <c r="M36" s="166" t="s">
        <v>50</v>
      </c>
      <c r="N36" s="166" t="s">
        <v>13</v>
      </c>
      <c r="O36" s="166" t="s">
        <v>18</v>
      </c>
      <c r="P36" s="166" t="s">
        <v>17</v>
      </c>
      <c r="Q36" s="166" t="s">
        <v>48</v>
      </c>
      <c r="R36" s="168" t="s">
        <v>56</v>
      </c>
      <c r="S36" s="166" t="s">
        <v>43</v>
      </c>
      <c r="T36" s="166">
        <v>8275.2000000000007</v>
      </c>
      <c r="U36" s="166">
        <v>13000</v>
      </c>
      <c r="V36" s="166">
        <v>0</v>
      </c>
      <c r="W36" s="166">
        <v>0</v>
      </c>
      <c r="X36" s="166">
        <v>0</v>
      </c>
      <c r="Y36" s="166">
        <v>0</v>
      </c>
      <c r="Z36" s="169"/>
    </row>
    <row r="37" spans="1:28" s="95" customFormat="1" ht="47.15" customHeight="1">
      <c r="A37" s="92"/>
      <c r="B37" s="92"/>
      <c r="C37" s="92"/>
      <c r="D37" s="92"/>
      <c r="E37" s="92"/>
      <c r="F37" s="92"/>
      <c r="G37" s="92"/>
      <c r="H37" s="34"/>
      <c r="I37" s="91"/>
      <c r="J37" s="92"/>
      <c r="K37" s="92"/>
      <c r="L37" s="92"/>
      <c r="M37" s="92"/>
      <c r="N37" s="92"/>
      <c r="O37" s="92"/>
      <c r="P37" s="92"/>
      <c r="Q37" s="92"/>
      <c r="R37" s="94" t="s">
        <v>100</v>
      </c>
      <c r="S37" s="91" t="s">
        <v>49</v>
      </c>
      <c r="T37" s="91">
        <v>29820</v>
      </c>
      <c r="U37" s="91">
        <v>40200</v>
      </c>
      <c r="V37" s="91">
        <v>0</v>
      </c>
      <c r="W37" s="91">
        <v>0</v>
      </c>
      <c r="X37" s="91">
        <v>0</v>
      </c>
      <c r="Y37" s="91">
        <v>0</v>
      </c>
      <c r="Z37" s="91">
        <f>T37+U37+V37+W37+X37+Y37</f>
        <v>70020</v>
      </c>
      <c r="AA37" s="93"/>
      <c r="AB37" s="93"/>
    </row>
    <row r="38" spans="1:28" s="95" customFormat="1" ht="47.15" customHeight="1">
      <c r="A38" s="92"/>
      <c r="B38" s="92"/>
      <c r="C38" s="92"/>
      <c r="D38" s="92"/>
      <c r="E38" s="92"/>
      <c r="F38" s="92"/>
      <c r="G38" s="92"/>
      <c r="H38" s="34"/>
      <c r="I38" s="91"/>
      <c r="J38" s="92"/>
      <c r="K38" s="92"/>
      <c r="L38" s="92"/>
      <c r="M38" s="92"/>
      <c r="N38" s="92"/>
      <c r="O38" s="92"/>
      <c r="P38" s="92"/>
      <c r="Q38" s="92"/>
      <c r="R38" s="94" t="s">
        <v>92</v>
      </c>
      <c r="S38" s="91" t="s">
        <v>29</v>
      </c>
      <c r="T38" s="91">
        <v>4970</v>
      </c>
      <c r="U38" s="91">
        <v>6700</v>
      </c>
      <c r="V38" s="91">
        <v>0</v>
      </c>
      <c r="W38" s="91">
        <v>0</v>
      </c>
      <c r="X38" s="91">
        <v>0</v>
      </c>
      <c r="Y38" s="91">
        <v>0</v>
      </c>
      <c r="Z38" s="91">
        <f>T38+U38+V38+W38+X38+Y38</f>
        <v>11670</v>
      </c>
      <c r="AA38" s="93"/>
      <c r="AB38" s="93"/>
    </row>
    <row r="39" spans="1:28" s="13" customFormat="1" ht="0.65" hidden="1" customHeight="1">
      <c r="A39" s="2" t="s">
        <v>28</v>
      </c>
      <c r="B39" s="2" t="s">
        <v>28</v>
      </c>
      <c r="C39" s="2" t="s">
        <v>28</v>
      </c>
      <c r="D39" s="2" t="s">
        <v>28</v>
      </c>
      <c r="E39" s="2" t="s">
        <v>28</v>
      </c>
      <c r="F39" s="2" t="s">
        <v>28</v>
      </c>
      <c r="G39" s="2" t="s">
        <v>28</v>
      </c>
      <c r="H39" s="103" t="s">
        <v>28</v>
      </c>
      <c r="I39" s="2" t="s">
        <v>28</v>
      </c>
      <c r="J39" s="2" t="s">
        <v>28</v>
      </c>
      <c r="K39" s="2" t="s">
        <v>28</v>
      </c>
      <c r="L39" s="2" t="s">
        <v>28</v>
      </c>
      <c r="M39" s="2" t="s">
        <v>28</v>
      </c>
      <c r="N39" s="2" t="s">
        <v>28</v>
      </c>
      <c r="O39" s="2" t="s">
        <v>28</v>
      </c>
      <c r="P39" s="2" t="s">
        <v>28</v>
      </c>
      <c r="Q39" s="2" t="s">
        <v>28</v>
      </c>
      <c r="R39" s="1" t="s">
        <v>30</v>
      </c>
      <c r="S39" s="3" t="s">
        <v>23</v>
      </c>
      <c r="T39" s="29"/>
      <c r="U39" s="48"/>
      <c r="V39" s="29">
        <v>1000</v>
      </c>
      <c r="W39" s="29">
        <v>1000</v>
      </c>
      <c r="X39" s="29">
        <v>1000</v>
      </c>
      <c r="Y39" s="29">
        <v>1000</v>
      </c>
      <c r="Z39" s="29">
        <f>SUM(T39:Y39)</f>
        <v>4000</v>
      </c>
      <c r="AA39" s="14"/>
      <c r="AB39" s="12"/>
    </row>
    <row r="40" spans="1:28" s="149" customFormat="1" ht="55" customHeight="1">
      <c r="A40" s="166" t="s">
        <v>46</v>
      </c>
      <c r="B40" s="166" t="s">
        <v>13</v>
      </c>
      <c r="C40" s="166" t="s">
        <v>14</v>
      </c>
      <c r="D40" s="166" t="s">
        <v>13</v>
      </c>
      <c r="E40" s="166" t="s">
        <v>47</v>
      </c>
      <c r="F40" s="166" t="s">
        <v>13</v>
      </c>
      <c r="G40" s="166" t="s">
        <v>19</v>
      </c>
      <c r="H40" s="167">
        <v>0</v>
      </c>
      <c r="I40" s="166" t="s">
        <v>18</v>
      </c>
      <c r="J40" s="166" t="s">
        <v>14</v>
      </c>
      <c r="K40" s="166" t="s">
        <v>13</v>
      </c>
      <c r="L40" s="166" t="s">
        <v>14</v>
      </c>
      <c r="M40" s="166" t="s">
        <v>14</v>
      </c>
      <c r="N40" s="166" t="s">
        <v>13</v>
      </c>
      <c r="O40" s="166" t="s">
        <v>18</v>
      </c>
      <c r="P40" s="166" t="s">
        <v>17</v>
      </c>
      <c r="Q40" s="166" t="s">
        <v>13</v>
      </c>
      <c r="R40" s="170" t="s">
        <v>59</v>
      </c>
      <c r="S40" s="166" t="s">
        <v>42</v>
      </c>
      <c r="T40" s="166">
        <v>67913.3</v>
      </c>
      <c r="U40" s="166">
        <v>76000.100000000006</v>
      </c>
      <c r="V40" s="166">
        <v>0</v>
      </c>
      <c r="W40" s="166">
        <v>0</v>
      </c>
      <c r="X40" s="166">
        <v>0</v>
      </c>
      <c r="Y40" s="166">
        <v>0</v>
      </c>
      <c r="Z40" s="169"/>
      <c r="AA40" s="150"/>
    </row>
    <row r="41" spans="1:28" s="93" customFormat="1" ht="32.15" customHeight="1">
      <c r="A41" s="56"/>
      <c r="B41" s="56"/>
      <c r="C41" s="56"/>
      <c r="D41" s="56"/>
      <c r="E41" s="56"/>
      <c r="F41" s="56"/>
      <c r="G41" s="56"/>
      <c r="H41" s="34"/>
      <c r="I41" s="43"/>
      <c r="J41" s="56"/>
      <c r="K41" s="56"/>
      <c r="L41" s="56"/>
      <c r="M41" s="56"/>
      <c r="N41" s="56"/>
      <c r="O41" s="56"/>
      <c r="P41" s="56"/>
      <c r="Q41" s="56"/>
      <c r="R41" s="66" t="s">
        <v>57</v>
      </c>
      <c r="S41" s="43" t="s">
        <v>44</v>
      </c>
      <c r="T41" s="91">
        <v>29820</v>
      </c>
      <c r="U41" s="91">
        <v>40200</v>
      </c>
      <c r="V41" s="91">
        <v>0</v>
      </c>
      <c r="W41" s="91">
        <v>0</v>
      </c>
      <c r="X41" s="91">
        <v>0</v>
      </c>
      <c r="Y41" s="91">
        <v>0</v>
      </c>
      <c r="Z41" s="56">
        <f>SUM(T41:Y41)</f>
        <v>70020</v>
      </c>
      <c r="AA41" s="74"/>
    </row>
    <row r="42" spans="1:28" s="93" customFormat="1" ht="32.5" customHeight="1">
      <c r="A42" s="56"/>
      <c r="B42" s="56"/>
      <c r="C42" s="56"/>
      <c r="D42" s="56"/>
      <c r="E42" s="56"/>
      <c r="F42" s="56"/>
      <c r="G42" s="56"/>
      <c r="H42" s="34"/>
      <c r="I42" s="43"/>
      <c r="J42" s="56"/>
      <c r="K42" s="56"/>
      <c r="L42" s="56"/>
      <c r="M42" s="56"/>
      <c r="N42" s="56"/>
      <c r="O42" s="56"/>
      <c r="P42" s="56"/>
      <c r="Q42" s="56"/>
      <c r="R42" s="66" t="s">
        <v>58</v>
      </c>
      <c r="S42" s="43" t="s">
        <v>29</v>
      </c>
      <c r="T42" s="91">
        <v>4970</v>
      </c>
      <c r="U42" s="91">
        <v>6700</v>
      </c>
      <c r="V42" s="91">
        <v>0</v>
      </c>
      <c r="W42" s="91">
        <v>0</v>
      </c>
      <c r="X42" s="91">
        <v>0</v>
      </c>
      <c r="Y42" s="91">
        <v>0</v>
      </c>
      <c r="Z42" s="56">
        <f>SUM(T42:Y42)</f>
        <v>11670</v>
      </c>
      <c r="AA42" s="74"/>
    </row>
    <row r="43" spans="1:28" s="149" customFormat="1" ht="50.25" customHeight="1">
      <c r="A43" s="166" t="s">
        <v>46</v>
      </c>
      <c r="B43" s="166" t="s">
        <v>13</v>
      </c>
      <c r="C43" s="166" t="s">
        <v>14</v>
      </c>
      <c r="D43" s="166" t="s">
        <v>13</v>
      </c>
      <c r="E43" s="166" t="s">
        <v>47</v>
      </c>
      <c r="F43" s="166" t="s">
        <v>13</v>
      </c>
      <c r="G43" s="166" t="s">
        <v>19</v>
      </c>
      <c r="H43" s="167">
        <v>0</v>
      </c>
      <c r="I43" s="166" t="s">
        <v>18</v>
      </c>
      <c r="J43" s="166" t="s">
        <v>14</v>
      </c>
      <c r="K43" s="166" t="s">
        <v>13</v>
      </c>
      <c r="L43" s="166" t="s">
        <v>14</v>
      </c>
      <c r="M43" s="166" t="s">
        <v>50</v>
      </c>
      <c r="N43" s="171">
        <v>1</v>
      </c>
      <c r="O43" s="171">
        <v>0</v>
      </c>
      <c r="P43" s="166" t="s">
        <v>17</v>
      </c>
      <c r="Q43" s="166" t="s">
        <v>48</v>
      </c>
      <c r="R43" s="172" t="s">
        <v>83</v>
      </c>
      <c r="S43" s="173" t="s">
        <v>1</v>
      </c>
      <c r="T43" s="166">
        <v>3716</v>
      </c>
      <c r="U43" s="166">
        <v>8316</v>
      </c>
      <c r="V43" s="166">
        <v>8427</v>
      </c>
      <c r="W43" s="166">
        <v>8427</v>
      </c>
      <c r="X43" s="166">
        <v>8427</v>
      </c>
      <c r="Y43" s="166">
        <v>8427</v>
      </c>
      <c r="Z43" s="174"/>
      <c r="AA43" s="150"/>
    </row>
    <row r="44" spans="1:28" s="128" customFormat="1" ht="28.5" customHeight="1">
      <c r="A44" s="123"/>
      <c r="B44" s="123"/>
      <c r="C44" s="123"/>
      <c r="D44" s="123"/>
      <c r="E44" s="123"/>
      <c r="F44" s="123"/>
      <c r="G44" s="123"/>
      <c r="H44" s="123"/>
      <c r="I44" s="124"/>
      <c r="J44" s="123"/>
      <c r="K44" s="123"/>
      <c r="L44" s="123"/>
      <c r="M44" s="123"/>
      <c r="N44" s="123"/>
      <c r="O44" s="123"/>
      <c r="P44" s="123"/>
      <c r="Q44" s="123"/>
      <c r="R44" s="125" t="s">
        <v>81</v>
      </c>
      <c r="S44" s="124" t="s">
        <v>10</v>
      </c>
      <c r="T44" s="126">
        <v>9.1999999999999993</v>
      </c>
      <c r="U44" s="126">
        <v>11.3</v>
      </c>
      <c r="V44" s="126">
        <v>11.3</v>
      </c>
      <c r="W44" s="126">
        <v>11.3</v>
      </c>
      <c r="X44" s="126">
        <v>11.3</v>
      </c>
      <c r="Y44" s="126">
        <v>11.3</v>
      </c>
      <c r="Z44" s="126">
        <v>65.7</v>
      </c>
      <c r="AA44" s="127"/>
    </row>
    <row r="45" spans="1:28" s="152" customFormat="1" ht="33.65" customHeight="1">
      <c r="A45" s="166" t="s">
        <v>46</v>
      </c>
      <c r="B45" s="166" t="s">
        <v>13</v>
      </c>
      <c r="C45" s="166" t="s">
        <v>14</v>
      </c>
      <c r="D45" s="166" t="s">
        <v>13</v>
      </c>
      <c r="E45" s="166" t="s">
        <v>47</v>
      </c>
      <c r="F45" s="166" t="s">
        <v>13</v>
      </c>
      <c r="G45" s="166" t="s">
        <v>19</v>
      </c>
      <c r="H45" s="167">
        <v>0</v>
      </c>
      <c r="I45" s="166" t="s">
        <v>18</v>
      </c>
      <c r="J45" s="166" t="s">
        <v>14</v>
      </c>
      <c r="K45" s="166" t="s">
        <v>13</v>
      </c>
      <c r="L45" s="166" t="s">
        <v>14</v>
      </c>
      <c r="M45" s="171">
        <v>1</v>
      </c>
      <c r="N45" s="171">
        <v>1</v>
      </c>
      <c r="O45" s="171">
        <v>0</v>
      </c>
      <c r="P45" s="166" t="s">
        <v>17</v>
      </c>
      <c r="Q45" s="171">
        <v>0</v>
      </c>
      <c r="R45" s="172" t="s">
        <v>104</v>
      </c>
      <c r="S45" s="173" t="s">
        <v>1</v>
      </c>
      <c r="T45" s="166">
        <v>28632.6</v>
      </c>
      <c r="U45" s="166">
        <v>33262.1</v>
      </c>
      <c r="V45" s="166">
        <v>33704.6</v>
      </c>
      <c r="W45" s="166">
        <v>33704.6</v>
      </c>
      <c r="X45" s="166">
        <v>33704.6</v>
      </c>
      <c r="Y45" s="166">
        <v>33704.6</v>
      </c>
      <c r="Z45" s="175"/>
      <c r="AA45" s="151"/>
    </row>
    <row r="46" spans="1:28" s="128" customFormat="1" ht="22.5" customHeight="1">
      <c r="A46" s="123"/>
      <c r="B46" s="123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23"/>
      <c r="N46" s="123"/>
      <c r="O46" s="123"/>
      <c r="P46" s="123"/>
      <c r="Q46" s="123"/>
      <c r="R46" s="125" t="s">
        <v>81</v>
      </c>
      <c r="S46" s="124" t="s">
        <v>10</v>
      </c>
      <c r="T46" s="135">
        <v>10.512</v>
      </c>
      <c r="U46" s="135">
        <v>15.125</v>
      </c>
      <c r="V46" s="135">
        <v>20.038</v>
      </c>
      <c r="W46" s="135">
        <v>20.038</v>
      </c>
      <c r="X46" s="135">
        <v>20.038</v>
      </c>
      <c r="Y46" s="135">
        <v>20.038</v>
      </c>
      <c r="Z46" s="126">
        <v>105.79</v>
      </c>
      <c r="AA46" s="127"/>
    </row>
    <row r="47" spans="1:28" s="152" customFormat="1" ht="75" customHeight="1">
      <c r="A47" s="176">
        <v>6</v>
      </c>
      <c r="B47" s="176" t="s">
        <v>13</v>
      </c>
      <c r="C47" s="176" t="s">
        <v>14</v>
      </c>
      <c r="D47" s="176" t="s">
        <v>13</v>
      </c>
      <c r="E47" s="176" t="s">
        <v>47</v>
      </c>
      <c r="F47" s="176" t="s">
        <v>13</v>
      </c>
      <c r="G47" s="176" t="s">
        <v>19</v>
      </c>
      <c r="H47" s="176" t="s">
        <v>13</v>
      </c>
      <c r="I47" s="176" t="s">
        <v>18</v>
      </c>
      <c r="J47" s="176" t="s">
        <v>14</v>
      </c>
      <c r="K47" s="176" t="s">
        <v>13</v>
      </c>
      <c r="L47" s="176" t="s">
        <v>14</v>
      </c>
      <c r="M47" s="176" t="s">
        <v>50</v>
      </c>
      <c r="N47" s="176" t="s">
        <v>13</v>
      </c>
      <c r="O47" s="176" t="s">
        <v>15</v>
      </c>
      <c r="P47" s="176" t="s">
        <v>15</v>
      </c>
      <c r="Q47" s="176" t="s">
        <v>48</v>
      </c>
      <c r="R47" s="177" t="s">
        <v>131</v>
      </c>
      <c r="S47" s="178" t="s">
        <v>43</v>
      </c>
      <c r="T47" s="179" t="s">
        <v>133</v>
      </c>
      <c r="U47" s="179" t="s">
        <v>129</v>
      </c>
      <c r="V47" s="179" t="s">
        <v>129</v>
      </c>
      <c r="W47" s="179" t="s">
        <v>129</v>
      </c>
      <c r="X47" s="179" t="s">
        <v>129</v>
      </c>
      <c r="Y47" s="179" t="s">
        <v>129</v>
      </c>
      <c r="Z47" s="175"/>
      <c r="AA47" s="151"/>
    </row>
    <row r="48" spans="1:28" s="142" customFormat="1" ht="27" customHeight="1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4" t="s">
        <v>130</v>
      </c>
      <c r="S48" s="140" t="s">
        <v>10</v>
      </c>
      <c r="T48" s="135">
        <v>2.7120000000000002</v>
      </c>
      <c r="U48" s="145">
        <v>0</v>
      </c>
      <c r="V48" s="145">
        <v>0</v>
      </c>
      <c r="W48" s="145">
        <v>0</v>
      </c>
      <c r="X48" s="145">
        <v>0</v>
      </c>
      <c r="Y48" s="145">
        <v>0</v>
      </c>
      <c r="Z48" s="162">
        <v>2.7120000000000002</v>
      </c>
      <c r="AA48" s="141"/>
    </row>
    <row r="49" spans="1:28" s="152" customFormat="1" ht="85.5" customHeight="1">
      <c r="A49" s="176">
        <v>6</v>
      </c>
      <c r="B49" s="176" t="s">
        <v>13</v>
      </c>
      <c r="C49" s="176" t="s">
        <v>14</v>
      </c>
      <c r="D49" s="176" t="s">
        <v>13</v>
      </c>
      <c r="E49" s="176" t="s">
        <v>47</v>
      </c>
      <c r="F49" s="176" t="s">
        <v>13</v>
      </c>
      <c r="G49" s="176" t="s">
        <v>19</v>
      </c>
      <c r="H49" s="176" t="s">
        <v>13</v>
      </c>
      <c r="I49" s="176" t="s">
        <v>18</v>
      </c>
      <c r="J49" s="176" t="s">
        <v>14</v>
      </c>
      <c r="K49" s="176" t="s">
        <v>13</v>
      </c>
      <c r="L49" s="176" t="s">
        <v>14</v>
      </c>
      <c r="M49" s="176" t="s">
        <v>14</v>
      </c>
      <c r="N49" s="176" t="s">
        <v>13</v>
      </c>
      <c r="O49" s="176" t="s">
        <v>15</v>
      </c>
      <c r="P49" s="176" t="s">
        <v>15</v>
      </c>
      <c r="Q49" s="176" t="s">
        <v>13</v>
      </c>
      <c r="R49" s="180" t="s">
        <v>132</v>
      </c>
      <c r="S49" s="178" t="s">
        <v>43</v>
      </c>
      <c r="T49" s="179" t="s">
        <v>135</v>
      </c>
      <c r="U49" s="179" t="s">
        <v>129</v>
      </c>
      <c r="V49" s="179" t="s">
        <v>129</v>
      </c>
      <c r="W49" s="179" t="s">
        <v>129</v>
      </c>
      <c r="X49" s="179" t="s">
        <v>129</v>
      </c>
      <c r="Y49" s="179" t="s">
        <v>129</v>
      </c>
      <c r="Z49" s="175"/>
      <c r="AA49" s="151"/>
    </row>
    <row r="50" spans="1:28" s="142" customFormat="1" ht="27" customHeight="1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4" t="s">
        <v>130</v>
      </c>
      <c r="S50" s="140" t="s">
        <v>10</v>
      </c>
      <c r="T50" s="135">
        <v>2.7120000000000002</v>
      </c>
      <c r="U50" s="145">
        <v>0</v>
      </c>
      <c r="V50" s="145">
        <v>0</v>
      </c>
      <c r="W50" s="145">
        <v>0</v>
      </c>
      <c r="X50" s="145">
        <v>0</v>
      </c>
      <c r="Y50" s="145">
        <v>0</v>
      </c>
      <c r="Z50" s="162">
        <v>2.7120000000000002</v>
      </c>
      <c r="AA50" s="141"/>
    </row>
    <row r="51" spans="1:28" s="146" customFormat="1" ht="64" customHeight="1">
      <c r="A51" s="194"/>
      <c r="B51" s="194"/>
      <c r="C51" s="194"/>
      <c r="D51" s="194"/>
      <c r="E51" s="194"/>
      <c r="F51" s="194"/>
      <c r="G51" s="194"/>
      <c r="H51" s="195"/>
      <c r="I51" s="194"/>
      <c r="J51" s="194"/>
      <c r="K51" s="194"/>
      <c r="L51" s="194"/>
      <c r="M51" s="194"/>
      <c r="N51" s="194"/>
      <c r="O51" s="194"/>
      <c r="P51" s="194"/>
      <c r="Q51" s="194"/>
      <c r="R51" s="196" t="s">
        <v>93</v>
      </c>
      <c r="S51" s="197" t="s">
        <v>42</v>
      </c>
      <c r="T51" s="197">
        <v>66642.899999999994</v>
      </c>
      <c r="U51" s="197">
        <v>24620.400000000001</v>
      </c>
      <c r="V51" s="197">
        <v>31364.9</v>
      </c>
      <c r="W51" s="197">
        <v>31364.9</v>
      </c>
      <c r="X51" s="197">
        <v>31364.9</v>
      </c>
      <c r="Y51" s="197">
        <v>31364.9</v>
      </c>
      <c r="Z51" s="197"/>
      <c r="AA51" s="147"/>
    </row>
    <row r="52" spans="1:28" s="93" customFormat="1" ht="33" customHeight="1">
      <c r="A52" s="10"/>
      <c r="B52" s="10"/>
      <c r="C52" s="10"/>
      <c r="D52" s="10"/>
      <c r="E52" s="10"/>
      <c r="F52" s="10"/>
      <c r="G52" s="10"/>
      <c r="H52" s="34"/>
      <c r="I52" s="11"/>
      <c r="J52" s="10"/>
      <c r="K52" s="10"/>
      <c r="L52" s="10"/>
      <c r="M52" s="10"/>
      <c r="N52" s="10"/>
      <c r="O52" s="10"/>
      <c r="P52" s="10"/>
      <c r="Q52" s="10"/>
      <c r="R52" s="9" t="s">
        <v>60</v>
      </c>
      <c r="S52" s="4" t="s">
        <v>44</v>
      </c>
      <c r="T52" s="28">
        <v>1221640</v>
      </c>
      <c r="U52" s="49">
        <v>1221640</v>
      </c>
      <c r="V52" s="28">
        <v>1221640</v>
      </c>
      <c r="W52" s="28">
        <v>1221640</v>
      </c>
      <c r="X52" s="28">
        <v>1221640</v>
      </c>
      <c r="Y52" s="28">
        <v>1221640</v>
      </c>
      <c r="Z52" s="43">
        <v>1221640</v>
      </c>
      <c r="AA52" s="74"/>
    </row>
    <row r="53" spans="1:28" s="149" customFormat="1" ht="43.5" customHeight="1">
      <c r="A53" s="166" t="s">
        <v>46</v>
      </c>
      <c r="B53" s="166" t="s">
        <v>13</v>
      </c>
      <c r="C53" s="166" t="s">
        <v>14</v>
      </c>
      <c r="D53" s="166" t="s">
        <v>13</v>
      </c>
      <c r="E53" s="166" t="s">
        <v>47</v>
      </c>
      <c r="F53" s="166" t="s">
        <v>13</v>
      </c>
      <c r="G53" s="166" t="s">
        <v>19</v>
      </c>
      <c r="H53" s="167">
        <v>0</v>
      </c>
      <c r="I53" s="166" t="s">
        <v>18</v>
      </c>
      <c r="J53" s="166" t="s">
        <v>14</v>
      </c>
      <c r="K53" s="166" t="s">
        <v>13</v>
      </c>
      <c r="L53" s="166" t="s">
        <v>15</v>
      </c>
      <c r="M53" s="166" t="s">
        <v>15</v>
      </c>
      <c r="N53" s="166" t="s">
        <v>13</v>
      </c>
      <c r="O53" s="166" t="s">
        <v>13</v>
      </c>
      <c r="P53" s="166" t="s">
        <v>15</v>
      </c>
      <c r="Q53" s="166" t="s">
        <v>48</v>
      </c>
      <c r="R53" s="168" t="s">
        <v>61</v>
      </c>
      <c r="S53" s="166" t="s">
        <v>42</v>
      </c>
      <c r="T53" s="166">
        <v>31659.1</v>
      </c>
      <c r="U53" s="166">
        <v>7958.8</v>
      </c>
      <c r="V53" s="166">
        <v>14100.8</v>
      </c>
      <c r="W53" s="166">
        <v>14100.8</v>
      </c>
      <c r="X53" s="166">
        <v>14100.8</v>
      </c>
      <c r="Y53" s="166">
        <v>14100.8</v>
      </c>
      <c r="Z53" s="169"/>
      <c r="AA53" s="150"/>
    </row>
    <row r="54" spans="1:28" s="93" customFormat="1" ht="0.75" hidden="1" customHeight="1">
      <c r="A54" s="10"/>
      <c r="B54" s="10"/>
      <c r="C54" s="10"/>
      <c r="D54" s="10"/>
      <c r="E54" s="10"/>
      <c r="F54" s="10"/>
      <c r="G54" s="10"/>
      <c r="H54" s="34"/>
      <c r="I54" s="11"/>
      <c r="J54" s="10"/>
      <c r="K54" s="10"/>
      <c r="L54" s="10"/>
      <c r="M54" s="10"/>
      <c r="N54" s="10"/>
      <c r="O54" s="10"/>
      <c r="P54" s="10"/>
      <c r="Q54" s="10"/>
      <c r="R54" s="9" t="s">
        <v>62</v>
      </c>
      <c r="S54" s="4" t="s">
        <v>10</v>
      </c>
      <c r="T54" s="28">
        <v>164.7</v>
      </c>
      <c r="U54" s="51">
        <v>164.7</v>
      </c>
      <c r="V54" s="28">
        <v>164.7</v>
      </c>
      <c r="W54" s="28">
        <v>164.7</v>
      </c>
      <c r="X54" s="28">
        <v>164.7</v>
      </c>
      <c r="Y54" s="28">
        <v>164.7</v>
      </c>
      <c r="Z54" s="50">
        <v>164.7</v>
      </c>
      <c r="AA54" s="74"/>
    </row>
    <row r="55" spans="1:28" s="93" customFormat="1" ht="48" customHeight="1">
      <c r="A55" s="50"/>
      <c r="B55" s="50"/>
      <c r="C55" s="50"/>
      <c r="D55" s="50"/>
      <c r="E55" s="50"/>
      <c r="F55" s="50"/>
      <c r="G55" s="50"/>
      <c r="H55" s="33"/>
      <c r="I55" s="50"/>
      <c r="J55" s="50"/>
      <c r="K55" s="50"/>
      <c r="L55" s="50"/>
      <c r="M55" s="50"/>
      <c r="N55" s="50"/>
      <c r="O55" s="50"/>
      <c r="P55" s="50"/>
      <c r="Q55" s="50"/>
      <c r="R55" s="9" t="s">
        <v>62</v>
      </c>
      <c r="S55" s="4" t="s">
        <v>10</v>
      </c>
      <c r="T55" s="134">
        <v>166.345</v>
      </c>
      <c r="U55" s="134">
        <v>166.345</v>
      </c>
      <c r="V55" s="134">
        <v>166.345</v>
      </c>
      <c r="W55" s="134">
        <v>166.345</v>
      </c>
      <c r="X55" s="134">
        <v>166.345</v>
      </c>
      <c r="Y55" s="134">
        <v>166.345</v>
      </c>
      <c r="Z55" s="134">
        <v>166.345</v>
      </c>
      <c r="AA55" s="74"/>
    </row>
    <row r="56" spans="1:28" s="149" customFormat="1" ht="31" customHeight="1">
      <c r="A56" s="166" t="s">
        <v>46</v>
      </c>
      <c r="B56" s="166" t="s">
        <v>13</v>
      </c>
      <c r="C56" s="166" t="s">
        <v>14</v>
      </c>
      <c r="D56" s="166" t="s">
        <v>13</v>
      </c>
      <c r="E56" s="166" t="s">
        <v>47</v>
      </c>
      <c r="F56" s="166" t="s">
        <v>13</v>
      </c>
      <c r="G56" s="166" t="s">
        <v>19</v>
      </c>
      <c r="H56" s="167">
        <v>0</v>
      </c>
      <c r="I56" s="166" t="s">
        <v>18</v>
      </c>
      <c r="J56" s="166" t="s">
        <v>14</v>
      </c>
      <c r="K56" s="166" t="s">
        <v>13</v>
      </c>
      <c r="L56" s="166" t="s">
        <v>15</v>
      </c>
      <c r="M56" s="166" t="s">
        <v>15</v>
      </c>
      <c r="N56" s="166" t="s">
        <v>13</v>
      </c>
      <c r="O56" s="166" t="s">
        <v>13</v>
      </c>
      <c r="P56" s="166" t="s">
        <v>47</v>
      </c>
      <c r="Q56" s="166" t="s">
        <v>48</v>
      </c>
      <c r="R56" s="168" t="s">
        <v>114</v>
      </c>
      <c r="S56" s="166" t="s">
        <v>43</v>
      </c>
      <c r="T56" s="166">
        <v>2500</v>
      </c>
      <c r="U56" s="166">
        <v>1000</v>
      </c>
      <c r="V56" s="166">
        <v>1000</v>
      </c>
      <c r="W56" s="166">
        <v>1000</v>
      </c>
      <c r="X56" s="166">
        <v>1000</v>
      </c>
      <c r="Y56" s="166">
        <v>1000</v>
      </c>
      <c r="Z56" s="169"/>
      <c r="AA56" s="150"/>
    </row>
    <row r="57" spans="1:28" s="93" customFormat="1" ht="32.5" customHeight="1">
      <c r="A57" s="43"/>
      <c r="B57" s="43"/>
      <c r="C57" s="43"/>
      <c r="D57" s="43"/>
      <c r="E57" s="43"/>
      <c r="F57" s="43"/>
      <c r="G57" s="43"/>
      <c r="H57" s="33"/>
      <c r="I57" s="43"/>
      <c r="J57" s="43"/>
      <c r="K57" s="43"/>
      <c r="L57" s="43"/>
      <c r="M57" s="43"/>
      <c r="N57" s="43"/>
      <c r="O57" s="43"/>
      <c r="P57" s="43"/>
      <c r="Q57" s="43"/>
      <c r="R57" s="57" t="s">
        <v>63</v>
      </c>
      <c r="S57" s="43" t="s">
        <v>44</v>
      </c>
      <c r="T57" s="28">
        <v>4301.7</v>
      </c>
      <c r="U57" s="28">
        <v>2000</v>
      </c>
      <c r="V57" s="28">
        <v>2000</v>
      </c>
      <c r="W57" s="28">
        <v>2000</v>
      </c>
      <c r="X57" s="28">
        <v>2000</v>
      </c>
      <c r="Y57" s="28">
        <v>2000</v>
      </c>
      <c r="Z57" s="43">
        <f>T57+U57+V57+W57+X57+Y57</f>
        <v>14301.7</v>
      </c>
      <c r="AA57" s="74"/>
    </row>
    <row r="58" spans="1:28" s="149" customFormat="1" ht="38.15" customHeight="1">
      <c r="A58" s="166" t="s">
        <v>46</v>
      </c>
      <c r="B58" s="166" t="s">
        <v>13</v>
      </c>
      <c r="C58" s="166" t="s">
        <v>14</v>
      </c>
      <c r="D58" s="166" t="s">
        <v>13</v>
      </c>
      <c r="E58" s="166" t="s">
        <v>47</v>
      </c>
      <c r="F58" s="166" t="s">
        <v>13</v>
      </c>
      <c r="G58" s="166" t="s">
        <v>19</v>
      </c>
      <c r="H58" s="167">
        <v>0</v>
      </c>
      <c r="I58" s="166" t="s">
        <v>18</v>
      </c>
      <c r="J58" s="166" t="s">
        <v>14</v>
      </c>
      <c r="K58" s="166" t="s">
        <v>13</v>
      </c>
      <c r="L58" s="166" t="s">
        <v>15</v>
      </c>
      <c r="M58" s="166" t="s">
        <v>15</v>
      </c>
      <c r="N58" s="166" t="s">
        <v>13</v>
      </c>
      <c r="O58" s="166" t="s">
        <v>13</v>
      </c>
      <c r="P58" s="166" t="s">
        <v>17</v>
      </c>
      <c r="Q58" s="166" t="s">
        <v>48</v>
      </c>
      <c r="R58" s="168" t="s">
        <v>115</v>
      </c>
      <c r="S58" s="166" t="s">
        <v>43</v>
      </c>
      <c r="T58" s="166">
        <v>1200</v>
      </c>
      <c r="U58" s="166">
        <v>0</v>
      </c>
      <c r="V58" s="166">
        <v>0</v>
      </c>
      <c r="W58" s="166">
        <v>0</v>
      </c>
      <c r="X58" s="166">
        <v>0</v>
      </c>
      <c r="Y58" s="166">
        <v>0</v>
      </c>
      <c r="Z58" s="169"/>
    </row>
    <row r="59" spans="1:28" s="95" customForma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5" t="s">
        <v>64</v>
      </c>
      <c r="S59" s="33" t="s">
        <v>10</v>
      </c>
      <c r="T59" s="33">
        <v>1.5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f>T59+U59+V59+W59+X59+Y59</f>
        <v>1.5</v>
      </c>
      <c r="AA59" s="93"/>
      <c r="AB59" s="93"/>
    </row>
    <row r="60" spans="1:28" s="76" customFormat="1" ht="20.5" customHeight="1">
      <c r="A60" s="50"/>
      <c r="B60" s="50"/>
      <c r="C60" s="50"/>
      <c r="D60" s="50"/>
      <c r="E60" s="50"/>
      <c r="F60" s="50"/>
      <c r="G60" s="50"/>
      <c r="H60" s="33"/>
      <c r="I60" s="50"/>
      <c r="J60" s="50"/>
      <c r="K60" s="50"/>
      <c r="L60" s="50"/>
      <c r="M60" s="50"/>
      <c r="N60" s="50"/>
      <c r="O60" s="50"/>
      <c r="P60" s="50"/>
      <c r="Q60" s="50"/>
      <c r="R60" s="60" t="s">
        <v>65</v>
      </c>
      <c r="S60" s="50" t="s">
        <v>8</v>
      </c>
      <c r="T60" s="33">
        <v>50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50">
        <f>T60+U60+V60+W60+X60+Y60</f>
        <v>50</v>
      </c>
    </row>
    <row r="61" spans="1:28" s="150" customFormat="1" ht="49.5" customHeight="1">
      <c r="A61" s="166" t="s">
        <v>46</v>
      </c>
      <c r="B61" s="166" t="s">
        <v>13</v>
      </c>
      <c r="C61" s="166" t="s">
        <v>14</v>
      </c>
      <c r="D61" s="166" t="s">
        <v>13</v>
      </c>
      <c r="E61" s="166" t="s">
        <v>47</v>
      </c>
      <c r="F61" s="166" t="s">
        <v>13</v>
      </c>
      <c r="G61" s="166" t="s">
        <v>19</v>
      </c>
      <c r="H61" s="171">
        <v>0</v>
      </c>
      <c r="I61" s="166" t="s">
        <v>18</v>
      </c>
      <c r="J61" s="166" t="s">
        <v>14</v>
      </c>
      <c r="K61" s="166" t="s">
        <v>13</v>
      </c>
      <c r="L61" s="166" t="s">
        <v>15</v>
      </c>
      <c r="M61" s="166" t="s">
        <v>15</v>
      </c>
      <c r="N61" s="166" t="s">
        <v>13</v>
      </c>
      <c r="O61" s="166" t="s">
        <v>13</v>
      </c>
      <c r="P61" s="166" t="s">
        <v>20</v>
      </c>
      <c r="Q61" s="166" t="s">
        <v>48</v>
      </c>
      <c r="R61" s="168" t="s">
        <v>116</v>
      </c>
      <c r="S61" s="166" t="s">
        <v>43</v>
      </c>
      <c r="T61" s="166">
        <v>0</v>
      </c>
      <c r="U61" s="166">
        <v>500</v>
      </c>
      <c r="V61" s="166">
        <v>500</v>
      </c>
      <c r="W61" s="166">
        <v>500</v>
      </c>
      <c r="X61" s="166">
        <v>500</v>
      </c>
      <c r="Y61" s="166">
        <v>500</v>
      </c>
      <c r="Z61" s="169"/>
      <c r="AA61" s="153"/>
    </row>
    <row r="62" spans="1:28" s="74" customFormat="1" ht="36" customHeight="1">
      <c r="A62" s="50"/>
      <c r="B62" s="50"/>
      <c r="C62" s="50"/>
      <c r="D62" s="50"/>
      <c r="E62" s="50"/>
      <c r="F62" s="50"/>
      <c r="G62" s="50"/>
      <c r="H62" s="33"/>
      <c r="I62" s="50"/>
      <c r="J62" s="50"/>
      <c r="K62" s="50"/>
      <c r="L62" s="50"/>
      <c r="M62" s="50"/>
      <c r="N62" s="50"/>
      <c r="O62" s="50"/>
      <c r="P62" s="50"/>
      <c r="Q62" s="50"/>
      <c r="R62" s="60" t="s">
        <v>66</v>
      </c>
      <c r="S62" s="50" t="s">
        <v>8</v>
      </c>
      <c r="T62" s="33">
        <v>0</v>
      </c>
      <c r="U62" s="33">
        <v>5</v>
      </c>
      <c r="V62" s="33">
        <v>5</v>
      </c>
      <c r="W62" s="33">
        <v>5</v>
      </c>
      <c r="X62" s="33">
        <v>5</v>
      </c>
      <c r="Y62" s="33">
        <v>5</v>
      </c>
      <c r="Z62" s="33">
        <f>T62+U62+V62+W62+X62+Y62</f>
        <v>25</v>
      </c>
    </row>
    <row r="63" spans="1:28" s="77" customFormat="1" ht="45.6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60" t="s">
        <v>101</v>
      </c>
      <c r="S63" s="50" t="s">
        <v>45</v>
      </c>
      <c r="T63" s="50">
        <v>0</v>
      </c>
      <c r="U63" s="50">
        <v>5</v>
      </c>
      <c r="V63" s="50">
        <v>5</v>
      </c>
      <c r="W63" s="50">
        <v>5</v>
      </c>
      <c r="X63" s="50">
        <v>5</v>
      </c>
      <c r="Y63" s="50">
        <v>5</v>
      </c>
      <c r="Z63" s="50">
        <f>T63+U63+V63+W63+X63+Y63</f>
        <v>25</v>
      </c>
    </row>
    <row r="64" spans="1:28" s="74" customFormat="1" ht="36.65" customHeight="1">
      <c r="A64" s="50"/>
      <c r="B64" s="50"/>
      <c r="C64" s="50"/>
      <c r="D64" s="50"/>
      <c r="E64" s="50"/>
      <c r="F64" s="50"/>
      <c r="G64" s="50"/>
      <c r="H64" s="33"/>
      <c r="I64" s="50"/>
      <c r="J64" s="50"/>
      <c r="K64" s="50"/>
      <c r="L64" s="50"/>
      <c r="M64" s="50"/>
      <c r="N64" s="50"/>
      <c r="O64" s="50"/>
      <c r="P64" s="50"/>
      <c r="Q64" s="50"/>
      <c r="R64" s="60" t="s">
        <v>70</v>
      </c>
      <c r="S64" s="50" t="s">
        <v>8</v>
      </c>
      <c r="T64" s="33">
        <v>0</v>
      </c>
      <c r="U64" s="33">
        <v>1</v>
      </c>
      <c r="V64" s="33">
        <v>1</v>
      </c>
      <c r="W64" s="33">
        <v>1</v>
      </c>
      <c r="X64" s="33">
        <v>1</v>
      </c>
      <c r="Y64" s="33">
        <v>1</v>
      </c>
      <c r="Z64" s="50">
        <v>5</v>
      </c>
    </row>
    <row r="65" spans="1:27" s="150" customFormat="1" ht="44.5" customHeight="1">
      <c r="A65" s="176" t="s">
        <v>46</v>
      </c>
      <c r="B65" s="176" t="s">
        <v>13</v>
      </c>
      <c r="C65" s="176" t="s">
        <v>14</v>
      </c>
      <c r="D65" s="176" t="s">
        <v>13</v>
      </c>
      <c r="E65" s="176" t="s">
        <v>47</v>
      </c>
      <c r="F65" s="176" t="s">
        <v>13</v>
      </c>
      <c r="G65" s="176" t="s">
        <v>19</v>
      </c>
      <c r="H65" s="167">
        <v>0</v>
      </c>
      <c r="I65" s="176" t="s">
        <v>18</v>
      </c>
      <c r="J65" s="176" t="s">
        <v>14</v>
      </c>
      <c r="K65" s="176" t="s">
        <v>13</v>
      </c>
      <c r="L65" s="176" t="s">
        <v>15</v>
      </c>
      <c r="M65" s="176" t="s">
        <v>15</v>
      </c>
      <c r="N65" s="176" t="s">
        <v>13</v>
      </c>
      <c r="O65" s="176" t="s">
        <v>13</v>
      </c>
      <c r="P65" s="176" t="s">
        <v>18</v>
      </c>
      <c r="Q65" s="176" t="s">
        <v>48</v>
      </c>
      <c r="R65" s="181" t="s">
        <v>117</v>
      </c>
      <c r="S65" s="182" t="s">
        <v>1</v>
      </c>
      <c r="T65" s="183">
        <v>0</v>
      </c>
      <c r="U65" s="183">
        <v>100</v>
      </c>
      <c r="V65" s="183">
        <v>100</v>
      </c>
      <c r="W65" s="183">
        <v>100</v>
      </c>
      <c r="X65" s="183">
        <v>100</v>
      </c>
      <c r="Y65" s="183">
        <v>100</v>
      </c>
      <c r="Z65" s="183"/>
    </row>
    <row r="66" spans="1:27" s="77" customFormat="1" ht="48" customHeight="1">
      <c r="A66" s="11"/>
      <c r="B66" s="11"/>
      <c r="C66" s="11"/>
      <c r="D66" s="11"/>
      <c r="E66" s="11"/>
      <c r="F66" s="11"/>
      <c r="G66" s="11"/>
      <c r="H66" s="33"/>
      <c r="I66" s="11"/>
      <c r="J66" s="11"/>
      <c r="K66" s="11"/>
      <c r="L66" s="11"/>
      <c r="M66" s="11"/>
      <c r="N66" s="11"/>
      <c r="O66" s="11"/>
      <c r="P66" s="11"/>
      <c r="Q66" s="11"/>
      <c r="R66" s="115" t="s">
        <v>94</v>
      </c>
      <c r="S66" s="33" t="s">
        <v>45</v>
      </c>
      <c r="T66" s="33">
        <v>10</v>
      </c>
      <c r="U66" s="33">
        <v>10</v>
      </c>
      <c r="V66" s="33">
        <v>10</v>
      </c>
      <c r="W66" s="33">
        <v>10</v>
      </c>
      <c r="X66" s="33">
        <v>10</v>
      </c>
      <c r="Y66" s="33">
        <v>10</v>
      </c>
      <c r="Z66" s="33">
        <f>SUM(T66:Y66)</f>
        <v>60</v>
      </c>
    </row>
    <row r="67" spans="1:27" s="150" customFormat="1" ht="45" customHeight="1">
      <c r="A67" s="176" t="s">
        <v>46</v>
      </c>
      <c r="B67" s="176" t="s">
        <v>13</v>
      </c>
      <c r="C67" s="176" t="s">
        <v>14</v>
      </c>
      <c r="D67" s="176" t="s">
        <v>13</v>
      </c>
      <c r="E67" s="176" t="s">
        <v>47</v>
      </c>
      <c r="F67" s="176" t="s">
        <v>13</v>
      </c>
      <c r="G67" s="176" t="s">
        <v>19</v>
      </c>
      <c r="H67" s="167">
        <v>0</v>
      </c>
      <c r="I67" s="176" t="s">
        <v>18</v>
      </c>
      <c r="J67" s="176" t="s">
        <v>14</v>
      </c>
      <c r="K67" s="176" t="s">
        <v>13</v>
      </c>
      <c r="L67" s="176" t="s">
        <v>15</v>
      </c>
      <c r="M67" s="176" t="s">
        <v>14</v>
      </c>
      <c r="N67" s="176" t="s">
        <v>13</v>
      </c>
      <c r="O67" s="176" t="s">
        <v>17</v>
      </c>
      <c r="P67" s="176" t="s">
        <v>15</v>
      </c>
      <c r="Q67" s="176" t="s">
        <v>13</v>
      </c>
      <c r="R67" s="184" t="s">
        <v>118</v>
      </c>
      <c r="S67" s="182" t="s">
        <v>1</v>
      </c>
      <c r="T67" s="185">
        <v>10411.4</v>
      </c>
      <c r="U67" s="186">
        <v>15061.6</v>
      </c>
      <c r="V67" s="186">
        <v>15664.1</v>
      </c>
      <c r="W67" s="186">
        <v>15664.1</v>
      </c>
      <c r="X67" s="186">
        <v>15664.1</v>
      </c>
      <c r="Y67" s="186">
        <v>15664.1</v>
      </c>
      <c r="Z67" s="167"/>
    </row>
    <row r="68" spans="1:27" s="111" customFormat="1" ht="62" customHeight="1">
      <c r="A68" s="11"/>
      <c r="B68" s="11"/>
      <c r="C68" s="11"/>
      <c r="D68" s="11"/>
      <c r="E68" s="11"/>
      <c r="F68" s="11"/>
      <c r="G68" s="11"/>
      <c r="H68" s="33"/>
      <c r="I68" s="11"/>
      <c r="J68" s="11"/>
      <c r="K68" s="11"/>
      <c r="L68" s="11"/>
      <c r="M68" s="11"/>
      <c r="N68" s="11"/>
      <c r="O68" s="11"/>
      <c r="P68" s="11"/>
      <c r="Q68" s="11"/>
      <c r="R68" s="115" t="s">
        <v>105</v>
      </c>
      <c r="S68" s="33" t="s">
        <v>10</v>
      </c>
      <c r="T68" s="118">
        <v>143.30000000000001</v>
      </c>
      <c r="U68" s="118">
        <v>143.30000000000001</v>
      </c>
      <c r="V68" s="118">
        <v>143.30000000000001</v>
      </c>
      <c r="W68" s="118">
        <v>143.30000000000001</v>
      </c>
      <c r="X68" s="118">
        <v>143.30000000000001</v>
      </c>
      <c r="Y68" s="118">
        <v>143.30000000000001</v>
      </c>
      <c r="Z68" s="118">
        <v>143.30000000000001</v>
      </c>
    </row>
    <row r="69" spans="1:27" s="150" customFormat="1" ht="61.5" customHeight="1">
      <c r="A69" s="171"/>
      <c r="B69" s="171"/>
      <c r="C69" s="171"/>
      <c r="D69" s="171"/>
      <c r="E69" s="171"/>
      <c r="F69" s="171"/>
      <c r="G69" s="171"/>
      <c r="H69" s="167"/>
      <c r="I69" s="171"/>
      <c r="J69" s="171"/>
      <c r="K69" s="171"/>
      <c r="L69" s="171"/>
      <c r="M69" s="171"/>
      <c r="N69" s="171"/>
      <c r="O69" s="171"/>
      <c r="P69" s="171"/>
      <c r="Q69" s="171"/>
      <c r="R69" s="187" t="s">
        <v>119</v>
      </c>
      <c r="S69" s="171" t="s">
        <v>21</v>
      </c>
      <c r="T69" s="176" t="s">
        <v>14</v>
      </c>
      <c r="U69" s="176" t="s">
        <v>14</v>
      </c>
      <c r="V69" s="176" t="s">
        <v>14</v>
      </c>
      <c r="W69" s="176" t="s">
        <v>14</v>
      </c>
      <c r="X69" s="176" t="s">
        <v>14</v>
      </c>
      <c r="Y69" s="176" t="s">
        <v>14</v>
      </c>
      <c r="Z69" s="171"/>
    </row>
    <row r="70" spans="1:27" s="111" customFormat="1" ht="51.65" customHeight="1">
      <c r="A70" s="50"/>
      <c r="B70" s="50"/>
      <c r="C70" s="50"/>
      <c r="D70" s="50"/>
      <c r="E70" s="50"/>
      <c r="F70" s="50"/>
      <c r="G70" s="50"/>
      <c r="H70" s="33"/>
      <c r="I70" s="50"/>
      <c r="J70" s="50"/>
      <c r="K70" s="50"/>
      <c r="L70" s="50"/>
      <c r="M70" s="50"/>
      <c r="N70" s="50"/>
      <c r="O70" s="50"/>
      <c r="P70" s="50"/>
      <c r="Q70" s="50"/>
      <c r="R70" s="68" t="s">
        <v>102</v>
      </c>
      <c r="S70" s="50" t="s">
        <v>8</v>
      </c>
      <c r="T70" s="33">
        <v>2</v>
      </c>
      <c r="U70" s="33">
        <v>2</v>
      </c>
      <c r="V70" s="33">
        <v>2</v>
      </c>
      <c r="W70" s="33">
        <v>2</v>
      </c>
      <c r="X70" s="33">
        <v>2</v>
      </c>
      <c r="Y70" s="33">
        <v>2</v>
      </c>
      <c r="Z70" s="50">
        <f>T70+U70+V70+W70+X70+Y70</f>
        <v>12</v>
      </c>
    </row>
    <row r="71" spans="1:27" s="150" customFormat="1" ht="32.5" customHeight="1">
      <c r="A71" s="171">
        <v>6</v>
      </c>
      <c r="B71" s="171">
        <v>0</v>
      </c>
      <c r="C71" s="171">
        <v>1</v>
      </c>
      <c r="D71" s="171">
        <v>0</v>
      </c>
      <c r="E71" s="171">
        <v>4</v>
      </c>
      <c r="F71" s="171">
        <v>0</v>
      </c>
      <c r="G71" s="171">
        <v>9</v>
      </c>
      <c r="H71" s="167">
        <v>0</v>
      </c>
      <c r="I71" s="171">
        <v>8</v>
      </c>
      <c r="J71" s="171">
        <v>1</v>
      </c>
      <c r="K71" s="171">
        <v>0</v>
      </c>
      <c r="L71" s="171">
        <v>2</v>
      </c>
      <c r="M71" s="171">
        <v>2</v>
      </c>
      <c r="N71" s="171">
        <v>0</v>
      </c>
      <c r="O71" s="171">
        <v>1</v>
      </c>
      <c r="P71" s="171">
        <v>0</v>
      </c>
      <c r="Q71" s="171" t="s">
        <v>48</v>
      </c>
      <c r="R71" s="188" t="s">
        <v>134</v>
      </c>
      <c r="S71" s="171" t="s">
        <v>43</v>
      </c>
      <c r="T71" s="189">
        <v>14000</v>
      </c>
      <c r="U71" s="189">
        <v>0</v>
      </c>
      <c r="V71" s="189">
        <v>0</v>
      </c>
      <c r="W71" s="189">
        <v>0</v>
      </c>
      <c r="X71" s="189">
        <v>0</v>
      </c>
      <c r="Y71" s="189">
        <v>0</v>
      </c>
      <c r="Z71" s="189"/>
    </row>
    <row r="72" spans="1:27" s="111" customFormat="1" ht="40.5" customHeight="1">
      <c r="A72" s="50"/>
      <c r="B72" s="50"/>
      <c r="C72" s="50"/>
      <c r="D72" s="50"/>
      <c r="E72" s="50"/>
      <c r="F72" s="50"/>
      <c r="G72" s="50"/>
      <c r="H72" s="33"/>
      <c r="I72" s="50"/>
      <c r="J72" s="50"/>
      <c r="K72" s="50"/>
      <c r="L72" s="50"/>
      <c r="M72" s="50"/>
      <c r="N72" s="50"/>
      <c r="O72" s="50"/>
      <c r="P72" s="50"/>
      <c r="Q72" s="50"/>
      <c r="R72" s="163" t="s">
        <v>138</v>
      </c>
      <c r="S72" s="50" t="s">
        <v>8</v>
      </c>
      <c r="T72" s="33">
        <v>2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50">
        <v>2</v>
      </c>
    </row>
    <row r="73" spans="1:27" s="149" customFormat="1" ht="59.25" customHeight="1">
      <c r="A73" s="166" t="s">
        <v>46</v>
      </c>
      <c r="B73" s="166" t="s">
        <v>13</v>
      </c>
      <c r="C73" s="167">
        <v>0</v>
      </c>
      <c r="D73" s="166" t="s">
        <v>13</v>
      </c>
      <c r="E73" s="166" t="s">
        <v>47</v>
      </c>
      <c r="F73" s="166" t="s">
        <v>13</v>
      </c>
      <c r="G73" s="166" t="s">
        <v>19</v>
      </c>
      <c r="H73" s="167">
        <v>0</v>
      </c>
      <c r="I73" s="166" t="s">
        <v>18</v>
      </c>
      <c r="J73" s="166" t="s">
        <v>14</v>
      </c>
      <c r="K73" s="166" t="s">
        <v>13</v>
      </c>
      <c r="L73" s="166" t="s">
        <v>15</v>
      </c>
      <c r="M73" s="166" t="s">
        <v>15</v>
      </c>
      <c r="N73" s="166" t="s">
        <v>13</v>
      </c>
      <c r="O73" s="166" t="s">
        <v>13</v>
      </c>
      <c r="P73" s="166" t="s">
        <v>15</v>
      </c>
      <c r="Q73" s="166" t="s">
        <v>48</v>
      </c>
      <c r="R73" s="168" t="s">
        <v>136</v>
      </c>
      <c r="S73" s="182" t="s">
        <v>43</v>
      </c>
      <c r="T73" s="189">
        <v>2801.5</v>
      </c>
      <c r="U73" s="189">
        <v>0</v>
      </c>
      <c r="V73" s="189">
        <v>0</v>
      </c>
      <c r="W73" s="189">
        <v>0</v>
      </c>
      <c r="X73" s="189">
        <v>0</v>
      </c>
      <c r="Y73" s="189">
        <v>0</v>
      </c>
      <c r="Z73" s="190"/>
      <c r="AA73" s="150"/>
    </row>
    <row r="74" spans="1:27" s="93" customFormat="1" ht="37" customHeight="1">
      <c r="A74" s="50"/>
      <c r="B74" s="50"/>
      <c r="C74" s="50"/>
      <c r="D74" s="50"/>
      <c r="E74" s="50"/>
      <c r="F74" s="50"/>
      <c r="G74" s="50"/>
      <c r="H74" s="33"/>
      <c r="I74" s="50"/>
      <c r="J74" s="50"/>
      <c r="K74" s="50"/>
      <c r="L74" s="50"/>
      <c r="M74" s="50"/>
      <c r="N74" s="50"/>
      <c r="O74" s="50"/>
      <c r="P74" s="50"/>
      <c r="Q74" s="50"/>
      <c r="R74" s="9" t="s">
        <v>62</v>
      </c>
      <c r="S74" s="4" t="s">
        <v>10</v>
      </c>
      <c r="T74" s="134">
        <v>547.22699999999998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34">
        <v>547.22699999999998</v>
      </c>
      <c r="AA74" s="74"/>
    </row>
    <row r="75" spans="1:27" s="150" customFormat="1" ht="49.5" customHeight="1">
      <c r="A75" s="176" t="s">
        <v>46</v>
      </c>
      <c r="B75" s="176" t="s">
        <v>13</v>
      </c>
      <c r="C75" s="176" t="s">
        <v>13</v>
      </c>
      <c r="D75" s="176" t="s">
        <v>13</v>
      </c>
      <c r="E75" s="176" t="s">
        <v>47</v>
      </c>
      <c r="F75" s="176" t="s">
        <v>13</v>
      </c>
      <c r="G75" s="176" t="s">
        <v>19</v>
      </c>
      <c r="H75" s="167">
        <v>0</v>
      </c>
      <c r="I75" s="176" t="s">
        <v>18</v>
      </c>
      <c r="J75" s="176" t="s">
        <v>14</v>
      </c>
      <c r="K75" s="176" t="s">
        <v>13</v>
      </c>
      <c r="L75" s="176" t="s">
        <v>15</v>
      </c>
      <c r="M75" s="176" t="s">
        <v>14</v>
      </c>
      <c r="N75" s="176" t="s">
        <v>13</v>
      </c>
      <c r="O75" s="176" t="s">
        <v>17</v>
      </c>
      <c r="P75" s="176" t="s">
        <v>15</v>
      </c>
      <c r="Q75" s="176" t="s">
        <v>13</v>
      </c>
      <c r="R75" s="184" t="s">
        <v>137</v>
      </c>
      <c r="S75" s="167" t="s">
        <v>43</v>
      </c>
      <c r="T75" s="191">
        <v>4070.9</v>
      </c>
      <c r="U75" s="191">
        <v>0</v>
      </c>
      <c r="V75" s="191">
        <v>0</v>
      </c>
      <c r="W75" s="191">
        <v>0</v>
      </c>
      <c r="X75" s="191">
        <v>0</v>
      </c>
      <c r="Y75" s="191">
        <v>0</v>
      </c>
      <c r="Z75" s="191"/>
    </row>
    <row r="76" spans="1:27" s="111" customFormat="1" ht="65.5" customHeight="1">
      <c r="A76" s="11"/>
      <c r="B76" s="11"/>
      <c r="C76" s="11"/>
      <c r="D76" s="11"/>
      <c r="E76" s="11"/>
      <c r="F76" s="11"/>
      <c r="G76" s="11"/>
      <c r="H76" s="33"/>
      <c r="I76" s="11"/>
      <c r="J76" s="11"/>
      <c r="K76" s="11"/>
      <c r="L76" s="11"/>
      <c r="M76" s="11"/>
      <c r="N76" s="11"/>
      <c r="O76" s="11"/>
      <c r="P76" s="11"/>
      <c r="Q76" s="11"/>
      <c r="R76" s="115" t="s">
        <v>105</v>
      </c>
      <c r="S76" s="33" t="s">
        <v>10</v>
      </c>
      <c r="T76" s="118">
        <v>143.30000000000001</v>
      </c>
      <c r="U76" s="164">
        <v>0</v>
      </c>
      <c r="V76" s="164">
        <v>0</v>
      </c>
      <c r="W76" s="164">
        <v>0</v>
      </c>
      <c r="X76" s="164">
        <v>0</v>
      </c>
      <c r="Y76" s="164">
        <v>0</v>
      </c>
      <c r="Z76" s="118">
        <v>143.30000000000001</v>
      </c>
    </row>
    <row r="77" spans="1:27" s="147" customFormat="1" ht="48.65" customHeight="1">
      <c r="A77" s="202"/>
      <c r="B77" s="202"/>
      <c r="C77" s="202"/>
      <c r="D77" s="202"/>
      <c r="E77" s="202"/>
      <c r="F77" s="202"/>
      <c r="G77" s="202"/>
      <c r="H77" s="195"/>
      <c r="I77" s="202"/>
      <c r="J77" s="202"/>
      <c r="K77" s="202"/>
      <c r="L77" s="202"/>
      <c r="M77" s="202"/>
      <c r="N77" s="202"/>
      <c r="O77" s="202"/>
      <c r="P77" s="202"/>
      <c r="Q77" s="202"/>
      <c r="R77" s="203" t="s">
        <v>82</v>
      </c>
      <c r="S77" s="204" t="s">
        <v>1</v>
      </c>
      <c r="T77" s="205">
        <v>1917.2</v>
      </c>
      <c r="U77" s="205">
        <v>3303.1</v>
      </c>
      <c r="V77" s="205">
        <v>3434.8</v>
      </c>
      <c r="W77" s="205">
        <v>3434.8</v>
      </c>
      <c r="X77" s="205">
        <v>3434.8</v>
      </c>
      <c r="Y77" s="205">
        <v>3434.8</v>
      </c>
      <c r="Z77" s="205"/>
    </row>
    <row r="78" spans="1:27" s="111" customFormat="1" ht="49.5" customHeight="1">
      <c r="A78" s="50"/>
      <c r="B78" s="11"/>
      <c r="C78" s="11"/>
      <c r="D78" s="11"/>
      <c r="E78" s="11"/>
      <c r="F78" s="11"/>
      <c r="G78" s="11"/>
      <c r="H78" s="33"/>
      <c r="I78" s="11"/>
      <c r="J78" s="11"/>
      <c r="K78" s="11"/>
      <c r="L78" s="11"/>
      <c r="M78" s="11"/>
      <c r="N78" s="11"/>
      <c r="O78" s="11"/>
      <c r="P78" s="11"/>
      <c r="Q78" s="11"/>
      <c r="R78" s="114" t="s">
        <v>78</v>
      </c>
      <c r="S78" s="4" t="s">
        <v>8</v>
      </c>
      <c r="T78" s="28">
        <v>2</v>
      </c>
      <c r="U78" s="28">
        <v>2</v>
      </c>
      <c r="V78" s="28">
        <v>2</v>
      </c>
      <c r="W78" s="28">
        <v>2</v>
      </c>
      <c r="X78" s="28">
        <v>2</v>
      </c>
      <c r="Y78" s="28">
        <v>2</v>
      </c>
      <c r="Z78" s="28">
        <v>12</v>
      </c>
    </row>
    <row r="79" spans="1:27" s="150" customFormat="1" ht="50.15" customHeight="1">
      <c r="A79" s="176" t="s">
        <v>46</v>
      </c>
      <c r="B79" s="176" t="s">
        <v>13</v>
      </c>
      <c r="C79" s="176" t="s">
        <v>14</v>
      </c>
      <c r="D79" s="176" t="s">
        <v>13</v>
      </c>
      <c r="E79" s="176" t="s">
        <v>47</v>
      </c>
      <c r="F79" s="176" t="s">
        <v>13</v>
      </c>
      <c r="G79" s="176" t="s">
        <v>19</v>
      </c>
      <c r="H79" s="167">
        <v>0</v>
      </c>
      <c r="I79" s="176" t="s">
        <v>18</v>
      </c>
      <c r="J79" s="176" t="s">
        <v>14</v>
      </c>
      <c r="K79" s="176" t="s">
        <v>112</v>
      </c>
      <c r="L79" s="176" t="s">
        <v>113</v>
      </c>
      <c r="M79" s="176" t="s">
        <v>14</v>
      </c>
      <c r="N79" s="176" t="s">
        <v>14</v>
      </c>
      <c r="O79" s="176" t="s">
        <v>13</v>
      </c>
      <c r="P79" s="176" t="s">
        <v>19</v>
      </c>
      <c r="Q79" s="176" t="s">
        <v>13</v>
      </c>
      <c r="R79" s="181" t="s">
        <v>123</v>
      </c>
      <c r="S79" s="182" t="s">
        <v>1</v>
      </c>
      <c r="T79" s="189">
        <v>1281.2</v>
      </c>
      <c r="U79" s="189">
        <v>2642.1</v>
      </c>
      <c r="V79" s="189">
        <v>2747.8</v>
      </c>
      <c r="W79" s="189">
        <v>2747.8</v>
      </c>
      <c r="X79" s="189">
        <v>2747.8</v>
      </c>
      <c r="Y79" s="189">
        <v>2747.8</v>
      </c>
      <c r="Z79" s="189"/>
    </row>
    <row r="80" spans="1:27" s="77" customFormat="1" ht="48.65" customHeight="1">
      <c r="A80" s="50"/>
      <c r="B80" s="11"/>
      <c r="C80" s="11"/>
      <c r="D80" s="11"/>
      <c r="E80" s="11"/>
      <c r="F80" s="11"/>
      <c r="G80" s="11"/>
      <c r="H80" s="33"/>
      <c r="I80" s="11"/>
      <c r="J80" s="11"/>
      <c r="K80" s="11"/>
      <c r="L80" s="11"/>
      <c r="M80" s="11"/>
      <c r="N80" s="11"/>
      <c r="O80" s="11"/>
      <c r="P80" s="11"/>
      <c r="Q80" s="11"/>
      <c r="R80" s="114" t="s">
        <v>78</v>
      </c>
      <c r="S80" s="4" t="s">
        <v>103</v>
      </c>
      <c r="T80" s="28">
        <v>2</v>
      </c>
      <c r="U80" s="28">
        <v>2</v>
      </c>
      <c r="V80" s="28">
        <v>2</v>
      </c>
      <c r="W80" s="28">
        <v>2</v>
      </c>
      <c r="X80" s="28">
        <v>2</v>
      </c>
      <c r="Y80" s="28">
        <v>2</v>
      </c>
      <c r="Z80" s="28">
        <v>12</v>
      </c>
    </row>
    <row r="81" spans="1:28" s="150" customFormat="1" ht="57.75" customHeight="1">
      <c r="A81" s="176" t="s">
        <v>46</v>
      </c>
      <c r="B81" s="176" t="s">
        <v>13</v>
      </c>
      <c r="C81" s="176" t="s">
        <v>14</v>
      </c>
      <c r="D81" s="176" t="s">
        <v>13</v>
      </c>
      <c r="E81" s="176" t="s">
        <v>47</v>
      </c>
      <c r="F81" s="176" t="s">
        <v>13</v>
      </c>
      <c r="G81" s="176" t="s">
        <v>19</v>
      </c>
      <c r="H81" s="167">
        <v>0</v>
      </c>
      <c r="I81" s="176" t="s">
        <v>18</v>
      </c>
      <c r="J81" s="176" t="s">
        <v>14</v>
      </c>
      <c r="K81" s="176" t="s">
        <v>112</v>
      </c>
      <c r="L81" s="176" t="s">
        <v>113</v>
      </c>
      <c r="M81" s="176" t="s">
        <v>50</v>
      </c>
      <c r="N81" s="176" t="s">
        <v>14</v>
      </c>
      <c r="O81" s="176" t="s">
        <v>13</v>
      </c>
      <c r="P81" s="176" t="s">
        <v>19</v>
      </c>
      <c r="Q81" s="176" t="s">
        <v>48</v>
      </c>
      <c r="R81" s="181" t="s">
        <v>111</v>
      </c>
      <c r="S81" s="182" t="s">
        <v>1</v>
      </c>
      <c r="T81" s="189">
        <v>636</v>
      </c>
      <c r="U81" s="189">
        <v>661</v>
      </c>
      <c r="V81" s="189">
        <v>687</v>
      </c>
      <c r="W81" s="189">
        <v>687</v>
      </c>
      <c r="X81" s="189">
        <v>687</v>
      </c>
      <c r="Y81" s="189">
        <v>687</v>
      </c>
      <c r="Z81" s="189"/>
    </row>
    <row r="82" spans="1:28" s="77" customFormat="1" ht="44.5" customHeight="1">
      <c r="A82" s="50"/>
      <c r="B82" s="11"/>
      <c r="C82" s="11"/>
      <c r="D82" s="11"/>
      <c r="E82" s="11"/>
      <c r="F82" s="11"/>
      <c r="G82" s="11"/>
      <c r="H82" s="33"/>
      <c r="I82" s="11"/>
      <c r="J82" s="11"/>
      <c r="K82" s="11"/>
      <c r="L82" s="11"/>
      <c r="M82" s="11"/>
      <c r="N82" s="11"/>
      <c r="O82" s="11"/>
      <c r="P82" s="11"/>
      <c r="Q82" s="11"/>
      <c r="R82" s="114" t="s">
        <v>78</v>
      </c>
      <c r="S82" s="4" t="s">
        <v>103</v>
      </c>
      <c r="T82" s="28">
        <v>1</v>
      </c>
      <c r="U82" s="28">
        <v>1</v>
      </c>
      <c r="V82" s="28">
        <v>1</v>
      </c>
      <c r="W82" s="28">
        <v>1</v>
      </c>
      <c r="X82" s="28">
        <v>1</v>
      </c>
      <c r="Y82" s="28">
        <v>1</v>
      </c>
      <c r="Z82" s="28">
        <v>1</v>
      </c>
    </row>
    <row r="83" spans="1:28" s="77" customFormat="1" ht="74.5" customHeight="1">
      <c r="A83" s="116"/>
      <c r="B83" s="116"/>
      <c r="C83" s="116"/>
      <c r="D83" s="116"/>
      <c r="E83" s="116"/>
      <c r="F83" s="116"/>
      <c r="G83" s="116"/>
      <c r="H83" s="101"/>
      <c r="I83" s="116"/>
      <c r="J83" s="116"/>
      <c r="K83" s="116"/>
      <c r="L83" s="116"/>
      <c r="M83" s="116"/>
      <c r="N83" s="116"/>
      <c r="O83" s="116"/>
      <c r="P83" s="116"/>
      <c r="Q83" s="116"/>
      <c r="R83" s="119" t="s">
        <v>77</v>
      </c>
      <c r="S83" s="120" t="s">
        <v>1</v>
      </c>
      <c r="T83" s="121">
        <v>3705</v>
      </c>
      <c r="U83" s="121">
        <v>0</v>
      </c>
      <c r="V83" s="121">
        <v>0</v>
      </c>
      <c r="W83" s="121">
        <v>0</v>
      </c>
      <c r="X83" s="121">
        <v>0</v>
      </c>
      <c r="Y83" s="121">
        <v>0</v>
      </c>
      <c r="Z83" s="122"/>
    </row>
    <row r="84" spans="1:28" s="77" customFormat="1" ht="42.75" customHeight="1">
      <c r="A84" s="206"/>
      <c r="B84" s="206"/>
      <c r="C84" s="206"/>
      <c r="D84" s="206"/>
      <c r="E84" s="206"/>
      <c r="F84" s="206"/>
      <c r="G84" s="206"/>
      <c r="H84" s="195"/>
      <c r="I84" s="206"/>
      <c r="J84" s="206"/>
      <c r="K84" s="206"/>
      <c r="L84" s="206"/>
      <c r="M84" s="206"/>
      <c r="N84" s="206"/>
      <c r="O84" s="206"/>
      <c r="P84" s="206"/>
      <c r="Q84" s="206"/>
      <c r="R84" s="207" t="s">
        <v>110</v>
      </c>
      <c r="S84" s="208" t="s">
        <v>43</v>
      </c>
      <c r="T84" s="209">
        <v>3705</v>
      </c>
      <c r="U84" s="209">
        <v>0</v>
      </c>
      <c r="V84" s="209">
        <v>0</v>
      </c>
      <c r="W84" s="209">
        <v>0</v>
      </c>
      <c r="X84" s="209">
        <v>0</v>
      </c>
      <c r="Y84" s="209">
        <v>0</v>
      </c>
      <c r="Z84" s="210"/>
    </row>
    <row r="85" spans="1:28" s="77" customFormat="1" ht="23.5" customHeight="1">
      <c r="A85" s="11"/>
      <c r="B85" s="11"/>
      <c r="C85" s="11"/>
      <c r="D85" s="11"/>
      <c r="E85" s="11"/>
      <c r="F85" s="11"/>
      <c r="G85" s="11"/>
      <c r="H85" s="33"/>
      <c r="I85" s="11"/>
      <c r="J85" s="11"/>
      <c r="K85" s="11"/>
      <c r="L85" s="11"/>
      <c r="M85" s="11"/>
      <c r="N85" s="11"/>
      <c r="O85" s="11"/>
      <c r="P85" s="11"/>
      <c r="Q85" s="11"/>
      <c r="R85" s="136" t="s">
        <v>124</v>
      </c>
      <c r="S85" s="130" t="s">
        <v>103</v>
      </c>
      <c r="T85" s="133">
        <v>328</v>
      </c>
      <c r="U85" s="131">
        <v>0</v>
      </c>
      <c r="V85" s="131">
        <v>0</v>
      </c>
      <c r="W85" s="131">
        <v>0</v>
      </c>
      <c r="X85" s="131">
        <v>0</v>
      </c>
      <c r="Y85" s="131">
        <v>0</v>
      </c>
      <c r="Z85" s="132">
        <v>328</v>
      </c>
    </row>
    <row r="86" spans="1:28" s="150" customFormat="1" ht="59.5" customHeight="1">
      <c r="A86" s="176" t="s">
        <v>46</v>
      </c>
      <c r="B86" s="176" t="s">
        <v>13</v>
      </c>
      <c r="C86" s="176" t="s">
        <v>14</v>
      </c>
      <c r="D86" s="176" t="s">
        <v>13</v>
      </c>
      <c r="E86" s="176" t="s">
        <v>47</v>
      </c>
      <c r="F86" s="176" t="s">
        <v>13</v>
      </c>
      <c r="G86" s="176" t="s">
        <v>19</v>
      </c>
      <c r="H86" s="167">
        <v>0</v>
      </c>
      <c r="I86" s="176" t="s">
        <v>18</v>
      </c>
      <c r="J86" s="176" t="s">
        <v>15</v>
      </c>
      <c r="K86" s="176" t="s">
        <v>13</v>
      </c>
      <c r="L86" s="176" t="s">
        <v>14</v>
      </c>
      <c r="M86" s="176" t="s">
        <v>15</v>
      </c>
      <c r="N86" s="176" t="s">
        <v>13</v>
      </c>
      <c r="O86" s="176" t="s">
        <v>13</v>
      </c>
      <c r="P86" s="176" t="s">
        <v>15</v>
      </c>
      <c r="Q86" s="176" t="s">
        <v>48</v>
      </c>
      <c r="R86" s="181" t="s">
        <v>127</v>
      </c>
      <c r="S86" s="182" t="s">
        <v>1</v>
      </c>
      <c r="T86" s="183">
        <v>525</v>
      </c>
      <c r="U86" s="183">
        <v>0</v>
      </c>
      <c r="V86" s="183">
        <v>0</v>
      </c>
      <c r="W86" s="183">
        <v>0</v>
      </c>
      <c r="X86" s="183">
        <v>0</v>
      </c>
      <c r="Y86" s="183">
        <v>0</v>
      </c>
      <c r="Z86" s="183"/>
    </row>
    <row r="87" spans="1:28" s="77" customFormat="1" ht="19.5" customHeight="1">
      <c r="A87" s="50"/>
      <c r="B87" s="11"/>
      <c r="C87" s="11"/>
      <c r="D87" s="11"/>
      <c r="E87" s="11"/>
      <c r="F87" s="11"/>
      <c r="G87" s="11"/>
      <c r="H87" s="33"/>
      <c r="I87" s="11"/>
      <c r="J87" s="11"/>
      <c r="K87" s="11"/>
      <c r="L87" s="11"/>
      <c r="M87" s="11"/>
      <c r="N87" s="11"/>
      <c r="O87" s="11"/>
      <c r="P87" s="11"/>
      <c r="Q87" s="11"/>
      <c r="R87" s="9" t="s">
        <v>122</v>
      </c>
      <c r="S87" s="4" t="s">
        <v>103</v>
      </c>
      <c r="T87" s="50">
        <v>5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5</v>
      </c>
    </row>
    <row r="88" spans="1:28" s="150" customFormat="1" ht="63" customHeight="1">
      <c r="A88" s="176" t="s">
        <v>46</v>
      </c>
      <c r="B88" s="176" t="s">
        <v>13</v>
      </c>
      <c r="C88" s="176" t="s">
        <v>14</v>
      </c>
      <c r="D88" s="176" t="s">
        <v>13</v>
      </c>
      <c r="E88" s="176" t="s">
        <v>47</v>
      </c>
      <c r="F88" s="176" t="s">
        <v>13</v>
      </c>
      <c r="G88" s="176" t="s">
        <v>19</v>
      </c>
      <c r="H88" s="167">
        <v>0</v>
      </c>
      <c r="I88" s="176" t="s">
        <v>18</v>
      </c>
      <c r="J88" s="176" t="s">
        <v>15</v>
      </c>
      <c r="K88" s="176" t="s">
        <v>13</v>
      </c>
      <c r="L88" s="176" t="s">
        <v>14</v>
      </c>
      <c r="M88" s="176" t="s">
        <v>15</v>
      </c>
      <c r="N88" s="176" t="s">
        <v>13</v>
      </c>
      <c r="O88" s="176" t="s">
        <v>13</v>
      </c>
      <c r="P88" s="176" t="s">
        <v>113</v>
      </c>
      <c r="Q88" s="176" t="s">
        <v>48</v>
      </c>
      <c r="R88" s="181" t="s">
        <v>125</v>
      </c>
      <c r="S88" s="182" t="s">
        <v>1</v>
      </c>
      <c r="T88" s="183">
        <v>3180</v>
      </c>
      <c r="U88" s="183">
        <v>0</v>
      </c>
      <c r="V88" s="183">
        <v>0</v>
      </c>
      <c r="W88" s="183">
        <v>0</v>
      </c>
      <c r="X88" s="183">
        <v>0</v>
      </c>
      <c r="Y88" s="183">
        <v>0</v>
      </c>
      <c r="Z88" s="183"/>
    </row>
    <row r="89" spans="1:28" s="77" customFormat="1" ht="25" customHeight="1">
      <c r="A89" s="50"/>
      <c r="B89" s="11"/>
      <c r="C89" s="11"/>
      <c r="D89" s="11"/>
      <c r="E89" s="11"/>
      <c r="F89" s="11"/>
      <c r="G89" s="11"/>
      <c r="H89" s="33"/>
      <c r="I89" s="11"/>
      <c r="J89" s="11"/>
      <c r="K89" s="11"/>
      <c r="L89" s="11"/>
      <c r="M89" s="11"/>
      <c r="N89" s="11"/>
      <c r="O89" s="11"/>
      <c r="P89" s="11"/>
      <c r="Q89" s="11"/>
      <c r="R89" s="137" t="s">
        <v>126</v>
      </c>
      <c r="S89" s="129" t="s">
        <v>8</v>
      </c>
      <c r="T89" s="50">
        <v>323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323</v>
      </c>
    </row>
    <row r="90" spans="1:28" s="147" customFormat="1" ht="60.65" customHeight="1">
      <c r="A90" s="204"/>
      <c r="B90" s="204"/>
      <c r="C90" s="204"/>
      <c r="D90" s="204"/>
      <c r="E90" s="204"/>
      <c r="F90" s="204"/>
      <c r="G90" s="204"/>
      <c r="H90" s="195"/>
      <c r="I90" s="211"/>
      <c r="J90" s="211"/>
      <c r="K90" s="211"/>
      <c r="L90" s="211"/>
      <c r="M90" s="211"/>
      <c r="N90" s="211"/>
      <c r="O90" s="211"/>
      <c r="P90" s="211"/>
      <c r="Q90" s="211"/>
      <c r="R90" s="212" t="s">
        <v>106</v>
      </c>
      <c r="S90" s="213" t="s">
        <v>43</v>
      </c>
      <c r="T90" s="214">
        <v>0</v>
      </c>
      <c r="U90" s="197">
        <v>0</v>
      </c>
      <c r="V90" s="214">
        <v>0</v>
      </c>
      <c r="W90" s="214">
        <v>0</v>
      </c>
      <c r="X90" s="214">
        <v>0</v>
      </c>
      <c r="Y90" s="214">
        <v>0</v>
      </c>
      <c r="Z90" s="214"/>
    </row>
    <row r="91" spans="1:28" s="77" customFormat="1" ht="57.75" customHeight="1">
      <c r="A91" s="50"/>
      <c r="B91" s="50"/>
      <c r="C91" s="50"/>
      <c r="D91" s="50"/>
      <c r="E91" s="50"/>
      <c r="F91" s="50"/>
      <c r="G91" s="50"/>
      <c r="H91" s="33"/>
      <c r="I91" s="50"/>
      <c r="J91" s="50"/>
      <c r="K91" s="50"/>
      <c r="L91" s="50"/>
      <c r="M91" s="50"/>
      <c r="N91" s="50"/>
      <c r="O91" s="50"/>
      <c r="P91" s="50"/>
      <c r="Q91" s="50"/>
      <c r="R91" s="60" t="s">
        <v>95</v>
      </c>
      <c r="S91" s="50" t="s">
        <v>103</v>
      </c>
      <c r="T91" s="38">
        <v>350</v>
      </c>
      <c r="U91" s="50">
        <v>350</v>
      </c>
      <c r="V91" s="50">
        <v>350</v>
      </c>
      <c r="W91" s="50">
        <v>350</v>
      </c>
      <c r="X91" s="50">
        <v>350</v>
      </c>
      <c r="Y91" s="50">
        <v>350</v>
      </c>
      <c r="Z91" s="50">
        <f>T91+U91+V91+W91+X91+Y91</f>
        <v>2100</v>
      </c>
    </row>
    <row r="92" spans="1:28" s="150" customFormat="1" ht="63" customHeight="1">
      <c r="A92" s="171"/>
      <c r="B92" s="171"/>
      <c r="C92" s="171"/>
      <c r="D92" s="171"/>
      <c r="E92" s="171"/>
      <c r="F92" s="171"/>
      <c r="G92" s="171"/>
      <c r="H92" s="167"/>
      <c r="I92" s="171"/>
      <c r="J92" s="171"/>
      <c r="K92" s="171"/>
      <c r="L92" s="171"/>
      <c r="M92" s="171"/>
      <c r="N92" s="171"/>
      <c r="O92" s="171"/>
      <c r="P92" s="171"/>
      <c r="Q92" s="171"/>
      <c r="R92" s="187" t="s">
        <v>107</v>
      </c>
      <c r="S92" s="171" t="s">
        <v>21</v>
      </c>
      <c r="T92" s="192">
        <v>1</v>
      </c>
      <c r="U92" s="171">
        <v>1</v>
      </c>
      <c r="V92" s="171">
        <v>1</v>
      </c>
      <c r="W92" s="171">
        <v>1</v>
      </c>
      <c r="X92" s="171">
        <v>1</v>
      </c>
      <c r="Y92" s="171">
        <v>1</v>
      </c>
      <c r="Z92" s="171"/>
    </row>
    <row r="93" spans="1:28" s="77" customFormat="1" ht="19" customHeight="1">
      <c r="A93" s="50"/>
      <c r="B93" s="50"/>
      <c r="C93" s="50"/>
      <c r="D93" s="50"/>
      <c r="E93" s="50"/>
      <c r="F93" s="50"/>
      <c r="G93" s="50"/>
      <c r="H93" s="33"/>
      <c r="I93" s="50"/>
      <c r="J93" s="50"/>
      <c r="K93" s="50"/>
      <c r="L93" s="50"/>
      <c r="M93" s="50"/>
      <c r="N93" s="50"/>
      <c r="O93" s="50"/>
      <c r="P93" s="50"/>
      <c r="Q93" s="50"/>
      <c r="R93" s="60" t="s">
        <v>68</v>
      </c>
      <c r="S93" s="50" t="s">
        <v>103</v>
      </c>
      <c r="T93" s="38">
        <v>300</v>
      </c>
      <c r="U93" s="50">
        <v>300</v>
      </c>
      <c r="V93" s="50">
        <v>300</v>
      </c>
      <c r="W93" s="50">
        <v>300</v>
      </c>
      <c r="X93" s="50">
        <v>300</v>
      </c>
      <c r="Y93" s="50">
        <v>300</v>
      </c>
      <c r="Z93" s="50">
        <f>T93+U93+V93+W93+X93+Y93</f>
        <v>1800</v>
      </c>
    </row>
    <row r="94" spans="1:28" s="155" customFormat="1" ht="62.5" customHeight="1">
      <c r="A94" s="171"/>
      <c r="B94" s="171"/>
      <c r="C94" s="171"/>
      <c r="D94" s="171"/>
      <c r="E94" s="171"/>
      <c r="F94" s="171"/>
      <c r="G94" s="171"/>
      <c r="H94" s="167"/>
      <c r="I94" s="171"/>
      <c r="J94" s="171"/>
      <c r="K94" s="171"/>
      <c r="L94" s="171"/>
      <c r="M94" s="171"/>
      <c r="N94" s="171"/>
      <c r="O94" s="171"/>
      <c r="P94" s="171"/>
      <c r="Q94" s="171"/>
      <c r="R94" s="187" t="s">
        <v>108</v>
      </c>
      <c r="S94" s="171" t="s">
        <v>21</v>
      </c>
      <c r="T94" s="192">
        <v>1</v>
      </c>
      <c r="U94" s="171">
        <v>1</v>
      </c>
      <c r="V94" s="171">
        <v>1</v>
      </c>
      <c r="W94" s="171">
        <v>1</v>
      </c>
      <c r="X94" s="171">
        <v>1</v>
      </c>
      <c r="Y94" s="171">
        <v>1</v>
      </c>
      <c r="Z94" s="171"/>
      <c r="AA94" s="154"/>
      <c r="AB94" s="154"/>
    </row>
    <row r="95" spans="1:28" s="161" customFormat="1" ht="32.15" customHeight="1">
      <c r="A95" s="156"/>
      <c r="B95" s="156"/>
      <c r="C95" s="156"/>
      <c r="D95" s="156"/>
      <c r="E95" s="156"/>
      <c r="F95" s="156"/>
      <c r="G95" s="156"/>
      <c r="H95" s="157"/>
      <c r="I95" s="156"/>
      <c r="J95" s="156"/>
      <c r="K95" s="156"/>
      <c r="L95" s="156"/>
      <c r="M95" s="156"/>
      <c r="N95" s="156"/>
      <c r="O95" s="156"/>
      <c r="P95" s="156"/>
      <c r="Q95" s="156"/>
      <c r="R95" s="158" t="s">
        <v>69</v>
      </c>
      <c r="S95" s="156" t="s">
        <v>103</v>
      </c>
      <c r="T95" s="159">
        <v>50</v>
      </c>
      <c r="U95" s="156">
        <v>50</v>
      </c>
      <c r="V95" s="156">
        <v>50</v>
      </c>
      <c r="W95" s="156">
        <v>50</v>
      </c>
      <c r="X95" s="156">
        <v>50</v>
      </c>
      <c r="Y95" s="156">
        <v>50</v>
      </c>
      <c r="Z95" s="156">
        <f>T95+U95+V95+W95+X95+Y95</f>
        <v>300</v>
      </c>
    </row>
    <row r="96" spans="1:28" s="148" customFormat="1" ht="30" customHeight="1">
      <c r="A96" s="202"/>
      <c r="B96" s="202"/>
      <c r="C96" s="202"/>
      <c r="D96" s="202"/>
      <c r="E96" s="202"/>
      <c r="F96" s="202"/>
      <c r="G96" s="202"/>
      <c r="H96" s="195"/>
      <c r="I96" s="202"/>
      <c r="J96" s="202"/>
      <c r="K96" s="202"/>
      <c r="L96" s="202"/>
      <c r="M96" s="202"/>
      <c r="N96" s="202"/>
      <c r="O96" s="202"/>
      <c r="P96" s="202"/>
      <c r="Q96" s="202"/>
      <c r="R96" s="212" t="s">
        <v>109</v>
      </c>
      <c r="S96" s="213" t="s">
        <v>43</v>
      </c>
      <c r="T96" s="214">
        <v>0</v>
      </c>
      <c r="U96" s="197">
        <v>0</v>
      </c>
      <c r="V96" s="214">
        <v>0</v>
      </c>
      <c r="W96" s="214">
        <v>0</v>
      </c>
      <c r="X96" s="214">
        <v>0</v>
      </c>
      <c r="Y96" s="214">
        <v>0</v>
      </c>
      <c r="Z96" s="214"/>
    </row>
    <row r="97" spans="1:28" s="5" customFormat="1" ht="35.25" customHeight="1">
      <c r="A97" s="156"/>
      <c r="B97" s="156"/>
      <c r="C97" s="156"/>
      <c r="D97" s="156"/>
      <c r="E97" s="156"/>
      <c r="F97" s="156"/>
      <c r="G97" s="156"/>
      <c r="H97" s="157"/>
      <c r="I97" s="156"/>
      <c r="J97" s="156"/>
      <c r="K97" s="156"/>
      <c r="L97" s="156"/>
      <c r="M97" s="156"/>
      <c r="N97" s="156"/>
      <c r="O97" s="156"/>
      <c r="P97" s="156"/>
      <c r="Q97" s="156"/>
      <c r="R97" s="158" t="s">
        <v>96</v>
      </c>
      <c r="S97" s="156" t="s">
        <v>103</v>
      </c>
      <c r="T97" s="159">
        <v>195</v>
      </c>
      <c r="U97" s="156">
        <v>195</v>
      </c>
      <c r="V97" s="156">
        <v>195</v>
      </c>
      <c r="W97" s="156">
        <v>195</v>
      </c>
      <c r="X97" s="156">
        <v>195</v>
      </c>
      <c r="Y97" s="156">
        <v>195</v>
      </c>
      <c r="Z97" s="156">
        <v>1170</v>
      </c>
      <c r="AA97" s="160"/>
      <c r="AB97" s="160"/>
    </row>
    <row r="98" spans="1:28" s="155" customFormat="1" ht="33.65" customHeight="1">
      <c r="A98" s="171"/>
      <c r="B98" s="171"/>
      <c r="C98" s="171"/>
      <c r="D98" s="171"/>
      <c r="E98" s="171"/>
      <c r="F98" s="171"/>
      <c r="G98" s="171"/>
      <c r="H98" s="167"/>
      <c r="I98" s="171"/>
      <c r="J98" s="171"/>
      <c r="K98" s="171"/>
      <c r="L98" s="171"/>
      <c r="M98" s="171"/>
      <c r="N98" s="171"/>
      <c r="O98" s="171"/>
      <c r="P98" s="171"/>
      <c r="Q98" s="171"/>
      <c r="R98" s="193" t="s">
        <v>79</v>
      </c>
      <c r="S98" s="171" t="s">
        <v>21</v>
      </c>
      <c r="T98" s="192">
        <v>1</v>
      </c>
      <c r="U98" s="171">
        <v>1</v>
      </c>
      <c r="V98" s="171">
        <v>1</v>
      </c>
      <c r="W98" s="171">
        <v>1</v>
      </c>
      <c r="X98" s="171">
        <v>1</v>
      </c>
      <c r="Y98" s="171">
        <v>1</v>
      </c>
      <c r="Z98" s="171"/>
      <c r="AA98" s="154"/>
      <c r="AB98" s="154"/>
    </row>
    <row r="99" spans="1:28" s="5" customFormat="1" ht="24.65" customHeight="1">
      <c r="A99" s="156"/>
      <c r="B99" s="156"/>
      <c r="C99" s="156"/>
      <c r="D99" s="156"/>
      <c r="E99" s="156"/>
      <c r="F99" s="156"/>
      <c r="G99" s="156"/>
      <c r="H99" s="157"/>
      <c r="I99" s="156"/>
      <c r="J99" s="156"/>
      <c r="K99" s="156"/>
      <c r="L99" s="156"/>
      <c r="M99" s="156"/>
      <c r="N99" s="156"/>
      <c r="O99" s="156"/>
      <c r="P99" s="156"/>
      <c r="Q99" s="156"/>
      <c r="R99" s="158" t="s">
        <v>73</v>
      </c>
      <c r="S99" s="156" t="s">
        <v>103</v>
      </c>
      <c r="T99" s="159">
        <v>100</v>
      </c>
      <c r="U99" s="156">
        <v>100</v>
      </c>
      <c r="V99" s="156">
        <v>100</v>
      </c>
      <c r="W99" s="156">
        <v>100</v>
      </c>
      <c r="X99" s="156">
        <v>100</v>
      </c>
      <c r="Y99" s="156">
        <v>100</v>
      </c>
      <c r="Z99" s="156">
        <v>600</v>
      </c>
      <c r="AA99" s="160"/>
      <c r="AB99" s="160"/>
    </row>
    <row r="100" spans="1:28" s="154" customFormat="1" ht="34" customHeight="1">
      <c r="A100" s="171"/>
      <c r="B100" s="171"/>
      <c r="C100" s="171"/>
      <c r="D100" s="171"/>
      <c r="E100" s="171"/>
      <c r="F100" s="171"/>
      <c r="G100" s="171"/>
      <c r="H100" s="167"/>
      <c r="I100" s="171"/>
      <c r="J100" s="171"/>
      <c r="K100" s="171"/>
      <c r="L100" s="171"/>
      <c r="M100" s="171"/>
      <c r="N100" s="171"/>
      <c r="O100" s="171"/>
      <c r="P100" s="171"/>
      <c r="Q100" s="171"/>
      <c r="R100" s="193" t="s">
        <v>80</v>
      </c>
      <c r="S100" s="171" t="s">
        <v>21</v>
      </c>
      <c r="T100" s="192">
        <v>1</v>
      </c>
      <c r="U100" s="171">
        <v>1</v>
      </c>
      <c r="V100" s="171">
        <v>1</v>
      </c>
      <c r="W100" s="171">
        <v>1</v>
      </c>
      <c r="X100" s="171">
        <v>1</v>
      </c>
      <c r="Y100" s="171">
        <v>1</v>
      </c>
      <c r="Z100" s="171"/>
    </row>
    <row r="101" spans="1:28" s="117" customFormat="1" ht="23.15" customHeight="1">
      <c r="A101" s="50"/>
      <c r="B101" s="50"/>
      <c r="C101" s="50"/>
      <c r="D101" s="50"/>
      <c r="E101" s="50"/>
      <c r="F101" s="50"/>
      <c r="G101" s="50"/>
      <c r="H101" s="33"/>
      <c r="I101" s="50"/>
      <c r="J101" s="50"/>
      <c r="K101" s="50"/>
      <c r="L101" s="50"/>
      <c r="M101" s="50"/>
      <c r="N101" s="50"/>
      <c r="O101" s="50"/>
      <c r="P101" s="50"/>
      <c r="Q101" s="50"/>
      <c r="R101" s="60" t="s">
        <v>72</v>
      </c>
      <c r="S101" s="50" t="s">
        <v>103</v>
      </c>
      <c r="T101" s="38">
        <v>95</v>
      </c>
      <c r="U101" s="50">
        <v>95</v>
      </c>
      <c r="V101" s="50">
        <v>95</v>
      </c>
      <c r="W101" s="50">
        <v>95</v>
      </c>
      <c r="X101" s="50">
        <v>95</v>
      </c>
      <c r="Y101" s="50">
        <v>95</v>
      </c>
      <c r="Z101" s="50">
        <v>570</v>
      </c>
    </row>
    <row r="102" spans="1:28" s="69" customFormat="1" ht="15" customHeight="1">
      <c r="A102" s="107"/>
      <c r="B102" s="107"/>
      <c r="C102" s="107"/>
      <c r="D102" s="107"/>
      <c r="E102" s="107"/>
      <c r="F102" s="107"/>
      <c r="G102" s="107"/>
      <c r="H102" s="108"/>
      <c r="I102" s="107"/>
      <c r="J102" s="107"/>
      <c r="K102" s="107"/>
      <c r="L102" s="107"/>
      <c r="M102" s="107"/>
      <c r="N102" s="107"/>
      <c r="O102" s="107"/>
      <c r="P102" s="107"/>
      <c r="Q102" s="107"/>
      <c r="R102" s="109"/>
      <c r="S102" s="107"/>
      <c r="T102" s="107"/>
      <c r="U102" s="110"/>
      <c r="V102" s="107"/>
      <c r="W102" s="107"/>
      <c r="X102" s="107"/>
      <c r="Y102" s="107"/>
      <c r="Z102" s="139" t="s">
        <v>128</v>
      </c>
    </row>
    <row r="103" spans="1:28" s="105" customFormat="1" ht="110.25" customHeight="1">
      <c r="A103" s="107"/>
      <c r="B103" s="107"/>
      <c r="C103" s="107"/>
      <c r="D103" s="107"/>
      <c r="E103" s="107"/>
      <c r="F103" s="107"/>
      <c r="G103" s="107"/>
      <c r="H103" s="108"/>
      <c r="I103" s="107"/>
      <c r="J103" s="107"/>
      <c r="K103" s="107"/>
      <c r="L103" s="107"/>
      <c r="M103" s="107"/>
      <c r="N103" s="107"/>
      <c r="O103" s="107"/>
      <c r="P103" s="107"/>
      <c r="Q103" s="107"/>
      <c r="R103" s="109"/>
      <c r="S103" s="107"/>
      <c r="T103" s="107"/>
      <c r="U103" s="110"/>
      <c r="V103" s="107"/>
      <c r="W103" s="107"/>
      <c r="X103" s="107"/>
      <c r="Y103" s="107"/>
      <c r="Z103" s="138"/>
    </row>
    <row r="104" spans="1:28" s="52" customFormat="1" ht="31.5" customHeight="1">
      <c r="A104" s="6"/>
      <c r="B104" s="6"/>
      <c r="C104" s="6"/>
      <c r="D104" s="6"/>
      <c r="E104" s="6"/>
      <c r="F104" s="6"/>
      <c r="G104" s="6"/>
      <c r="H104" s="104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26"/>
      <c r="U104" s="26"/>
      <c r="V104" s="46"/>
      <c r="W104" s="26"/>
      <c r="X104" s="26"/>
      <c r="Y104" s="26"/>
      <c r="Z104" s="32"/>
      <c r="AA104" s="53"/>
      <c r="AB104" s="53"/>
    </row>
    <row r="105" spans="1:28" s="111" customFormat="1" ht="126.75" customHeight="1">
      <c r="A105" s="6"/>
      <c r="B105" s="6"/>
      <c r="C105" s="6"/>
      <c r="D105" s="6"/>
      <c r="E105" s="6"/>
      <c r="F105" s="6"/>
      <c r="G105" s="6"/>
      <c r="H105" s="104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26"/>
      <c r="U105" s="26"/>
      <c r="V105" s="46"/>
      <c r="W105" s="26"/>
      <c r="X105" s="26"/>
      <c r="Y105" s="26"/>
      <c r="Z105" s="32"/>
    </row>
    <row r="106" spans="1:28" s="39" customFormat="1" ht="49.5" customHeight="1">
      <c r="A106" s="6"/>
      <c r="B106" s="6"/>
      <c r="C106" s="6"/>
      <c r="D106" s="6"/>
      <c r="E106" s="6"/>
      <c r="F106" s="6"/>
      <c r="G106" s="6"/>
      <c r="H106" s="104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26"/>
      <c r="U106" s="26"/>
      <c r="V106" s="46"/>
      <c r="W106" s="26"/>
      <c r="X106" s="26"/>
      <c r="Y106" s="26"/>
      <c r="Z106" s="32"/>
    </row>
    <row r="107" spans="1:28" s="69" customFormat="1" ht="76.5" customHeight="1">
      <c r="A107" s="6"/>
      <c r="B107" s="6"/>
      <c r="C107" s="6"/>
      <c r="D107" s="6"/>
      <c r="E107" s="6"/>
      <c r="F107" s="6"/>
      <c r="G107" s="6"/>
      <c r="H107" s="104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26"/>
      <c r="U107" s="26"/>
      <c r="V107" s="46"/>
      <c r="W107" s="26"/>
      <c r="X107" s="26"/>
      <c r="Y107" s="26"/>
      <c r="Z107" s="32"/>
    </row>
    <row r="108" spans="1:28" s="61" customFormat="1" ht="38.5" customHeight="1">
      <c r="A108" s="6"/>
      <c r="B108" s="6"/>
      <c r="C108" s="6"/>
      <c r="D108" s="6"/>
      <c r="E108" s="6"/>
      <c r="F108" s="6"/>
      <c r="G108" s="6"/>
      <c r="H108" s="104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26"/>
      <c r="U108" s="26"/>
      <c r="V108" s="46"/>
      <c r="W108" s="26"/>
      <c r="X108" s="26"/>
      <c r="Y108" s="26"/>
      <c r="Z108" s="32"/>
    </row>
    <row r="109" spans="1:28" s="55" customFormat="1" ht="60" customHeight="1">
      <c r="A109" s="6"/>
      <c r="B109" s="6"/>
      <c r="C109" s="6"/>
      <c r="D109" s="6"/>
      <c r="E109" s="6"/>
      <c r="F109" s="6"/>
      <c r="G109" s="6"/>
      <c r="H109" s="104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26"/>
      <c r="U109" s="26"/>
      <c r="V109" s="46"/>
      <c r="W109" s="26"/>
      <c r="X109" s="26"/>
      <c r="Y109" s="26"/>
      <c r="Z109" s="32"/>
      <c r="AA109" s="54"/>
      <c r="AB109" s="54"/>
    </row>
    <row r="110" spans="1:28" s="106" customFormat="1" ht="51" customHeight="1">
      <c r="A110" s="6"/>
      <c r="B110" s="6"/>
      <c r="C110" s="6"/>
      <c r="D110" s="6"/>
      <c r="E110" s="6"/>
      <c r="F110" s="6"/>
      <c r="G110" s="6"/>
      <c r="H110" s="104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26"/>
      <c r="U110" s="26"/>
      <c r="V110" s="46"/>
      <c r="W110" s="26"/>
      <c r="X110" s="26"/>
      <c r="Y110" s="26"/>
      <c r="Z110" s="32"/>
      <c r="AA110" s="105"/>
      <c r="AB110" s="105"/>
    </row>
    <row r="111" spans="1:28" s="67" customFormat="1" ht="58.5" customHeight="1">
      <c r="A111" s="6"/>
      <c r="B111" s="6"/>
      <c r="C111" s="6"/>
      <c r="D111" s="6"/>
      <c r="E111" s="6"/>
      <c r="F111" s="6"/>
      <c r="G111" s="6"/>
      <c r="H111" s="104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26"/>
      <c r="U111" s="26"/>
      <c r="V111" s="46"/>
      <c r="W111" s="26"/>
      <c r="X111" s="26"/>
      <c r="Y111" s="26"/>
      <c r="Z111" s="32"/>
      <c r="AA111" s="58"/>
      <c r="AB111" s="58"/>
    </row>
    <row r="112" spans="1:28" s="69" customFormat="1" ht="66" customHeight="1">
      <c r="A112" s="6"/>
      <c r="B112" s="6"/>
      <c r="C112" s="6"/>
      <c r="D112" s="6"/>
      <c r="E112" s="6"/>
      <c r="F112" s="6"/>
      <c r="G112" s="6"/>
      <c r="H112" s="104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26"/>
      <c r="U112" s="26"/>
      <c r="V112" s="46"/>
      <c r="W112" s="26"/>
      <c r="X112" s="26"/>
      <c r="Y112" s="26"/>
      <c r="Z112" s="32"/>
    </row>
    <row r="113" spans="1:28" s="113" customFormat="1" ht="77.25" customHeight="1">
      <c r="A113" s="6"/>
      <c r="B113" s="6"/>
      <c r="C113" s="6"/>
      <c r="D113" s="6"/>
      <c r="E113" s="6"/>
      <c r="F113" s="6"/>
      <c r="G113" s="6"/>
      <c r="H113" s="104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26"/>
      <c r="U113" s="26"/>
      <c r="V113" s="46"/>
      <c r="W113" s="26"/>
      <c r="X113" s="26"/>
      <c r="Y113" s="26"/>
      <c r="Z113" s="32"/>
    </row>
    <row r="114" spans="1:28" s="69" customFormat="1" ht="34" customHeight="1">
      <c r="A114" s="6"/>
      <c r="B114" s="6"/>
      <c r="C114" s="6"/>
      <c r="D114" s="6"/>
      <c r="E114" s="6"/>
      <c r="F114" s="6"/>
      <c r="G114" s="6"/>
      <c r="H114" s="104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26"/>
      <c r="U114" s="26"/>
      <c r="V114" s="46"/>
      <c r="W114" s="26"/>
      <c r="X114" s="26"/>
      <c r="Y114" s="26"/>
      <c r="Z114" s="32"/>
    </row>
    <row r="115" spans="1:28" s="113" customFormat="1" ht="60" customHeight="1">
      <c r="A115" s="6"/>
      <c r="B115" s="6"/>
      <c r="C115" s="6"/>
      <c r="D115" s="6"/>
      <c r="E115" s="6"/>
      <c r="F115" s="6"/>
      <c r="G115" s="6"/>
      <c r="H115" s="104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26"/>
      <c r="U115" s="26"/>
      <c r="V115" s="46"/>
      <c r="W115" s="26"/>
      <c r="X115" s="26"/>
      <c r="Y115" s="26"/>
      <c r="Z115" s="32"/>
    </row>
    <row r="116" spans="1:28" s="69" customFormat="1" ht="61.5" customHeight="1">
      <c r="A116" s="6"/>
      <c r="B116" s="6"/>
      <c r="C116" s="6"/>
      <c r="D116" s="6"/>
      <c r="E116" s="6"/>
      <c r="F116" s="6"/>
      <c r="G116" s="6"/>
      <c r="H116" s="104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26"/>
      <c r="U116" s="26"/>
      <c r="V116" s="46"/>
      <c r="W116" s="26"/>
      <c r="X116" s="26"/>
      <c r="Y116" s="26"/>
      <c r="Z116" s="32"/>
    </row>
    <row r="117" spans="1:28" s="97" customFormat="1" ht="49.5" customHeight="1">
      <c r="A117" s="6"/>
      <c r="B117" s="6"/>
      <c r="C117" s="6"/>
      <c r="D117" s="6"/>
      <c r="E117" s="6"/>
      <c r="F117" s="6"/>
      <c r="G117" s="6"/>
      <c r="H117" s="104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26"/>
      <c r="U117" s="26"/>
      <c r="V117" s="46"/>
      <c r="W117" s="26"/>
      <c r="X117" s="26"/>
      <c r="Y117" s="26"/>
      <c r="Z117" s="32"/>
      <c r="AA117" s="96"/>
      <c r="AB117" s="96"/>
    </row>
    <row r="118" spans="1:28" s="112" customFormat="1" ht="43.5" customHeight="1">
      <c r="A118" s="6"/>
      <c r="B118" s="6"/>
      <c r="C118" s="6"/>
      <c r="D118" s="6"/>
      <c r="E118" s="6"/>
      <c r="F118" s="6"/>
      <c r="G118" s="6"/>
      <c r="H118" s="104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26"/>
      <c r="U118" s="26"/>
      <c r="V118" s="46"/>
      <c r="W118" s="26"/>
      <c r="X118" s="26"/>
      <c r="Y118" s="26"/>
      <c r="Z118" s="32"/>
    </row>
    <row r="119" spans="1:28" s="97" customFormat="1" ht="34.5" customHeight="1">
      <c r="A119" s="6"/>
      <c r="B119" s="6"/>
      <c r="C119" s="6"/>
      <c r="D119" s="6"/>
      <c r="E119" s="6"/>
      <c r="F119" s="6"/>
      <c r="G119" s="6"/>
      <c r="H119" s="104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26"/>
      <c r="U119" s="26"/>
      <c r="V119" s="46"/>
      <c r="W119" s="26"/>
      <c r="X119" s="26"/>
      <c r="Y119" s="26"/>
      <c r="Z119" s="32"/>
      <c r="AA119" s="96"/>
      <c r="AB119" s="96"/>
    </row>
    <row r="120" spans="1:28" s="112" customFormat="1" ht="39" customHeight="1">
      <c r="A120" s="6"/>
      <c r="B120" s="6"/>
      <c r="C120" s="6"/>
      <c r="D120" s="6"/>
      <c r="E120" s="6"/>
      <c r="F120" s="6"/>
      <c r="G120" s="6"/>
      <c r="H120" s="104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26"/>
      <c r="U120" s="26"/>
      <c r="V120" s="46"/>
      <c r="W120" s="26"/>
      <c r="X120" s="26"/>
      <c r="Y120" s="26"/>
      <c r="Z120" s="32"/>
    </row>
    <row r="121" spans="1:28" s="97" customFormat="1" ht="42" customHeight="1">
      <c r="A121" s="6"/>
      <c r="B121" s="6"/>
      <c r="C121" s="6"/>
      <c r="D121" s="6"/>
      <c r="E121" s="6"/>
      <c r="F121" s="6"/>
      <c r="G121" s="6"/>
      <c r="H121" s="104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26"/>
      <c r="U121" s="26"/>
      <c r="V121" s="46"/>
      <c r="W121" s="26"/>
      <c r="X121" s="26"/>
      <c r="Y121" s="26"/>
      <c r="Z121" s="32"/>
      <c r="AA121" s="96"/>
      <c r="AB121" s="96"/>
    </row>
    <row r="122" spans="1:28" s="112" customFormat="1" ht="41.25" customHeight="1">
      <c r="A122" s="6"/>
      <c r="B122" s="6"/>
      <c r="C122" s="6"/>
      <c r="D122" s="6"/>
      <c r="E122" s="6"/>
      <c r="F122" s="6"/>
      <c r="G122" s="6"/>
      <c r="H122" s="104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26"/>
      <c r="U122" s="26"/>
      <c r="V122" s="46"/>
      <c r="W122" s="26"/>
      <c r="X122" s="26"/>
      <c r="Y122" s="26"/>
      <c r="Z122" s="32"/>
    </row>
    <row r="123" spans="1:28" s="97" customFormat="1" ht="41.25" customHeight="1">
      <c r="A123" s="6"/>
      <c r="B123" s="6"/>
      <c r="C123" s="6"/>
      <c r="D123" s="6"/>
      <c r="E123" s="6"/>
      <c r="F123" s="6"/>
      <c r="G123" s="6"/>
      <c r="H123" s="104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26"/>
      <c r="U123" s="26"/>
      <c r="V123" s="46"/>
      <c r="W123" s="26"/>
      <c r="X123" s="26"/>
      <c r="Y123" s="26"/>
      <c r="Z123" s="32"/>
      <c r="AA123" s="96"/>
      <c r="AB123" s="96"/>
    </row>
    <row r="124" spans="1:28" s="112" customFormat="1" ht="111" customHeight="1">
      <c r="A124" s="6"/>
      <c r="B124" s="6"/>
      <c r="C124" s="6"/>
      <c r="D124" s="6"/>
      <c r="E124" s="6"/>
      <c r="F124" s="6"/>
      <c r="G124" s="6"/>
      <c r="H124" s="104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26"/>
      <c r="U124" s="26"/>
      <c r="V124" s="46"/>
      <c r="W124" s="26"/>
      <c r="X124" s="26"/>
      <c r="Y124" s="26"/>
      <c r="Z124" s="32"/>
    </row>
    <row r="125" spans="1:28" s="97" customFormat="1" ht="41.25" customHeight="1">
      <c r="A125" s="6"/>
      <c r="B125" s="6"/>
      <c r="C125" s="6"/>
      <c r="D125" s="6"/>
      <c r="E125" s="6"/>
      <c r="F125" s="6"/>
      <c r="G125" s="6"/>
      <c r="H125" s="104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26"/>
      <c r="U125" s="26"/>
      <c r="V125" s="46"/>
      <c r="W125" s="26"/>
      <c r="X125" s="26"/>
      <c r="Y125" s="26"/>
      <c r="Z125" s="32"/>
      <c r="AA125" s="96"/>
      <c r="AB125" s="96"/>
    </row>
    <row r="126" spans="1:28" s="112" customFormat="1" ht="120" customHeight="1">
      <c r="A126" s="6"/>
      <c r="B126" s="6"/>
      <c r="C126" s="6"/>
      <c r="D126" s="6"/>
      <c r="E126" s="6"/>
      <c r="F126" s="6"/>
      <c r="G126" s="6"/>
      <c r="H126" s="104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26"/>
      <c r="U126" s="26"/>
      <c r="V126" s="46"/>
      <c r="W126" s="26"/>
      <c r="X126" s="26"/>
      <c r="Y126" s="26"/>
      <c r="Z126" s="32"/>
    </row>
    <row r="127" spans="1:28" s="97" customFormat="1" ht="41.25" customHeight="1">
      <c r="A127" s="6"/>
      <c r="B127" s="6"/>
      <c r="C127" s="6"/>
      <c r="D127" s="6"/>
      <c r="E127" s="6"/>
      <c r="F127" s="6"/>
      <c r="G127" s="6"/>
      <c r="H127" s="104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26"/>
      <c r="U127" s="26"/>
      <c r="V127" s="46"/>
      <c r="W127" s="26"/>
      <c r="X127" s="26"/>
      <c r="Y127" s="26"/>
      <c r="Z127" s="32"/>
      <c r="AA127" s="96"/>
      <c r="AB127" s="96"/>
    </row>
    <row r="128" spans="1:28" ht="63.75" customHeight="1"/>
    <row r="129" spans="1:28" ht="19.5" customHeight="1"/>
    <row r="130" spans="1:28" ht="72.650000000000006" customHeight="1"/>
    <row r="131" spans="1:28" ht="17.5" customHeight="1"/>
    <row r="139" spans="1:28" ht="21.65" customHeight="1"/>
    <row r="143" spans="1:28" s="73" customFormat="1">
      <c r="A143" s="6"/>
      <c r="B143" s="6"/>
      <c r="C143" s="6"/>
      <c r="D143" s="6"/>
      <c r="E143" s="6"/>
      <c r="F143" s="6"/>
      <c r="G143" s="6"/>
      <c r="H143" s="104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26"/>
      <c r="U143" s="26"/>
      <c r="V143" s="46"/>
      <c r="W143" s="26"/>
      <c r="X143" s="26"/>
      <c r="Y143" s="26"/>
      <c r="Z143" s="32"/>
      <c r="AA143" s="72"/>
      <c r="AB143" s="72"/>
    </row>
    <row r="145" spans="1:28" s="75" customFormat="1">
      <c r="A145" s="6"/>
      <c r="B145" s="6"/>
      <c r="C145" s="6"/>
      <c r="D145" s="6"/>
      <c r="E145" s="6"/>
      <c r="F145" s="6"/>
      <c r="G145" s="6"/>
      <c r="H145" s="104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26"/>
      <c r="U145" s="26"/>
      <c r="V145" s="46"/>
      <c r="W145" s="26"/>
      <c r="X145" s="26"/>
      <c r="Y145" s="26"/>
      <c r="Z145" s="32"/>
      <c r="AA145" s="74"/>
      <c r="AB145" s="74"/>
    </row>
    <row r="151" spans="1:28" s="75" customFormat="1">
      <c r="A151" s="6"/>
      <c r="B151" s="6"/>
      <c r="C151" s="6"/>
      <c r="D151" s="6"/>
      <c r="E151" s="6"/>
      <c r="F151" s="6"/>
      <c r="G151" s="6"/>
      <c r="H151" s="104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26"/>
      <c r="U151" s="26"/>
      <c r="V151" s="46"/>
      <c r="W151" s="26"/>
      <c r="X151" s="26"/>
      <c r="Y151" s="26"/>
      <c r="Z151" s="32"/>
      <c r="AA151" s="74"/>
      <c r="AB151" s="74"/>
    </row>
    <row r="153" spans="1:28" s="75" customFormat="1">
      <c r="A153" s="6"/>
      <c r="B153" s="6"/>
      <c r="C153" s="6"/>
      <c r="D153" s="6"/>
      <c r="E153" s="6"/>
      <c r="F153" s="6"/>
      <c r="G153" s="6"/>
      <c r="H153" s="104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26"/>
      <c r="U153" s="26"/>
      <c r="V153" s="46"/>
      <c r="W153" s="26"/>
      <c r="X153" s="26"/>
      <c r="Y153" s="26"/>
      <c r="Z153" s="32"/>
      <c r="AA153" s="74"/>
      <c r="AB153" s="74"/>
    </row>
    <row r="154" spans="1:28" ht="15" customHeight="1"/>
    <row r="166" spans="1:28" s="71" customFormat="1">
      <c r="A166" s="6"/>
      <c r="B166" s="6"/>
      <c r="C166" s="6"/>
      <c r="D166" s="6"/>
      <c r="E166" s="6"/>
      <c r="F166" s="6"/>
      <c r="G166" s="6"/>
      <c r="H166" s="104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26"/>
      <c r="U166" s="26"/>
      <c r="V166" s="46"/>
      <c r="W166" s="26"/>
      <c r="X166" s="26"/>
      <c r="Y166" s="26"/>
      <c r="Z166" s="32"/>
      <c r="AA166" s="70"/>
      <c r="AB166" s="70"/>
    </row>
    <row r="168" spans="1:28" s="77" customFormat="1" ht="46.5" customHeight="1">
      <c r="A168" s="6"/>
      <c r="B168" s="6"/>
      <c r="C168" s="6"/>
      <c r="D168" s="6"/>
      <c r="E168" s="6"/>
      <c r="F168" s="6"/>
      <c r="G168" s="6"/>
      <c r="H168" s="104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26"/>
      <c r="U168" s="26"/>
      <c r="V168" s="46"/>
      <c r="W168" s="26"/>
      <c r="X168" s="26"/>
      <c r="Y168" s="26"/>
      <c r="Z168" s="32"/>
    </row>
    <row r="169" spans="1:28" ht="46.5" customHeight="1"/>
  </sheetData>
  <mergeCells count="32">
    <mergeCell ref="Z17:Z18"/>
    <mergeCell ref="W17:W18"/>
    <mergeCell ref="X17:X18"/>
    <mergeCell ref="Y17:Y18"/>
    <mergeCell ref="T17:T18"/>
    <mergeCell ref="T16:Y16"/>
    <mergeCell ref="U17:U18"/>
    <mergeCell ref="A16:Q16"/>
    <mergeCell ref="R16:R18"/>
    <mergeCell ref="A17:C18"/>
    <mergeCell ref="D17:E18"/>
    <mergeCell ref="F17:G18"/>
    <mergeCell ref="A13:R13"/>
    <mergeCell ref="A15:T15"/>
    <mergeCell ref="A14:R14"/>
    <mergeCell ref="A12:R12"/>
    <mergeCell ref="V17:V18"/>
    <mergeCell ref="K18:L18"/>
    <mergeCell ref="M18:Q18"/>
    <mergeCell ref="H17:Q17"/>
    <mergeCell ref="H18:I18"/>
    <mergeCell ref="S16:S18"/>
    <mergeCell ref="A1:Z1"/>
    <mergeCell ref="A2:Z2"/>
    <mergeCell ref="A8:Q8"/>
    <mergeCell ref="A11:R11"/>
    <mergeCell ref="A9:R9"/>
    <mergeCell ref="A10:R10"/>
    <mergeCell ref="A3:Z3"/>
    <mergeCell ref="A5:Z5"/>
    <mergeCell ref="A6:Z6"/>
    <mergeCell ref="A7:Z7"/>
  </mergeCells>
  <phoneticPr fontId="13" type="noConversion"/>
  <printOptions horizontalCentered="1"/>
  <pageMargins left="0.19685039370078741" right="0.19685039370078741" top="0.78740157480314965" bottom="0.19685039370078741" header="0.15748031496062992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2023-10-13T08:16:12Z</cp:lastPrinted>
  <dcterms:created xsi:type="dcterms:W3CDTF">2006-09-16T00:00:00Z</dcterms:created>
  <dcterms:modified xsi:type="dcterms:W3CDTF">2023-10-13T08:17:28Z</dcterms:modified>
</cp:coreProperties>
</file>