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9095" windowHeight="11250"/>
  </bookViews>
  <sheets>
    <sheet name="Лист1" sheetId="1" r:id="rId1"/>
    <sheet name="Лист2" sheetId="2" r:id="rId2"/>
    <sheet name="Лист3" sheetId="3" r:id="rId3"/>
  </sheets>
  <definedNames>
    <definedName name="_xlnm.Print_Titles" localSheetId="0">Лист1!$12:$13</definedName>
    <definedName name="_xlnm.Print_Area" localSheetId="0">Лист1!$A$1:$E$268</definedName>
  </definedNames>
  <calcPr calcId="124519"/>
</workbook>
</file>

<file path=xl/calcChain.xml><?xml version="1.0" encoding="utf-8"?>
<calcChain xmlns="http://schemas.openxmlformats.org/spreadsheetml/2006/main">
  <c r="C245" i="1"/>
  <c r="E81" l="1"/>
  <c r="D81"/>
  <c r="C81"/>
  <c r="C249"/>
  <c r="E252"/>
  <c r="D252"/>
  <c r="C252"/>
  <c r="E249" l="1"/>
  <c r="E245" s="1"/>
  <c r="E243" s="1"/>
  <c r="D249"/>
  <c r="D245" s="1"/>
  <c r="D243" s="1"/>
  <c r="C261"/>
  <c r="D261"/>
  <c r="E261"/>
  <c r="C243" l="1"/>
  <c r="E207"/>
  <c r="E188" s="1"/>
  <c r="D207"/>
  <c r="D188" s="1"/>
  <c r="C207"/>
  <c r="C188" s="1"/>
  <c r="C146" l="1"/>
  <c r="C265" l="1"/>
  <c r="C263" s="1"/>
  <c r="E36" l="1"/>
  <c r="D16"/>
  <c r="E16"/>
  <c r="C16"/>
  <c r="E265" l="1"/>
  <c r="E263" s="1"/>
  <c r="D265"/>
  <c r="D263" s="1"/>
  <c r="D138" l="1"/>
  <c r="E138"/>
  <c r="C138"/>
  <c r="D71" l="1"/>
  <c r="E71"/>
  <c r="C71"/>
  <c r="C133"/>
  <c r="D133"/>
  <c r="E133"/>
  <c r="D103"/>
  <c r="E103"/>
  <c r="C103"/>
  <c r="D97"/>
  <c r="E97"/>
  <c r="C97"/>
  <c r="D78" l="1"/>
  <c r="E78"/>
  <c r="C78"/>
  <c r="C67"/>
  <c r="D67"/>
  <c r="E67"/>
  <c r="D44" l="1"/>
  <c r="E44"/>
  <c r="C44"/>
  <c r="D86" l="1"/>
  <c r="E86"/>
  <c r="C86"/>
  <c r="D61"/>
  <c r="D59" s="1"/>
  <c r="E61"/>
  <c r="E59" s="1"/>
  <c r="C61"/>
  <c r="C59" s="1"/>
  <c r="C36"/>
  <c r="C174" l="1"/>
  <c r="C173" s="1"/>
  <c r="D146" l="1"/>
  <c r="E146"/>
  <c r="D57" l="1"/>
  <c r="D56" s="1"/>
  <c r="E57"/>
  <c r="E56" s="1"/>
  <c r="C57"/>
  <c r="C56" s="1"/>
  <c r="C235" l="1"/>
  <c r="C227" s="1"/>
  <c r="C172" s="1"/>
  <c r="C171" s="1"/>
  <c r="C145"/>
  <c r="C15"/>
  <c r="C34"/>
  <c r="C38"/>
  <c r="C40"/>
  <c r="C47"/>
  <c r="C51"/>
  <c r="C53"/>
  <c r="C70"/>
  <c r="C76"/>
  <c r="C92"/>
  <c r="C108"/>
  <c r="C111"/>
  <c r="C113"/>
  <c r="C118"/>
  <c r="C123"/>
  <c r="C127"/>
  <c r="E174"/>
  <c r="E173" s="1"/>
  <c r="E235"/>
  <c r="E227" s="1"/>
  <c r="D174"/>
  <c r="D173" s="1"/>
  <c r="D235"/>
  <c r="D227" s="1"/>
  <c r="D92"/>
  <c r="D108"/>
  <c r="D111"/>
  <c r="D113"/>
  <c r="D118"/>
  <c r="D123"/>
  <c r="D127"/>
  <c r="E92"/>
  <c r="E108"/>
  <c r="E111"/>
  <c r="E113"/>
  <c r="E118"/>
  <c r="E123"/>
  <c r="E127"/>
  <c r="D145"/>
  <c r="D15"/>
  <c r="D34"/>
  <c r="D36"/>
  <c r="D38"/>
  <c r="D40"/>
  <c r="D47"/>
  <c r="D51"/>
  <c r="D53"/>
  <c r="D70"/>
  <c r="D76"/>
  <c r="E145"/>
  <c r="E15"/>
  <c r="E34"/>
  <c r="E38"/>
  <c r="E40"/>
  <c r="E47"/>
  <c r="E51"/>
  <c r="E53"/>
  <c r="E70"/>
  <c r="E76"/>
  <c r="D172" l="1"/>
  <c r="E172"/>
  <c r="D171"/>
  <c r="D91"/>
  <c r="D90" s="1"/>
  <c r="D43"/>
  <c r="E91"/>
  <c r="E90" s="1"/>
  <c r="C91"/>
  <c r="C90" s="1"/>
  <c r="E43"/>
  <c r="C43"/>
  <c r="E171"/>
  <c r="E50"/>
  <c r="E33"/>
  <c r="E32" s="1"/>
  <c r="D50"/>
  <c r="C33"/>
  <c r="C32" s="1"/>
  <c r="D33"/>
  <c r="D32" s="1"/>
  <c r="C50"/>
  <c r="E14" l="1"/>
  <c r="C14"/>
  <c r="C268" s="1"/>
  <c r="D14"/>
  <c r="E268" l="1"/>
  <c r="D268"/>
</calcChain>
</file>

<file path=xl/sharedStrings.xml><?xml version="1.0" encoding="utf-8"?>
<sst xmlns="http://schemas.openxmlformats.org/spreadsheetml/2006/main" count="525" uniqueCount="524">
  <si>
    <t>Код бюджетной классификации Российской Федерации</t>
  </si>
  <si>
    <t>Наименование доходов</t>
  </si>
  <si>
    <t xml:space="preserve">Сумма, тыс. руб. </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</si>
  <si>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</si>
  <si>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</si>
  <si>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</si>
  <si>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</si>
  <si>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</si>
  <si>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</si>
  <si>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</si>
  <si>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000 1 01 02020 01 0000 110</t>
  </si>
  <si>
    <t>000 1 01 02030 01 0000 110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</si>
  <si>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</si>
  <si>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</si>
  <si>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</si>
  <si>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</si>
  <si>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</si>
  <si>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</si>
  <si>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</si>
  <si>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</si>
  <si>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</si>
  <si>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</si>
  <si>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</si>
  <si>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</si>
  <si>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</si>
  <si>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</si>
  <si>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000 1 05 03000 00 0000 110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</si>
  <si>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</si>
  <si>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</si>
  <si>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</si>
  <si>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</si>
  <si>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</si>
  <si>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</si>
  <si>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</si>
  <si>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</si>
  <si>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</si>
  <si>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</si>
  <si>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</si>
  <si>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</si>
  <si>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</si>
  <si>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</si>
  <si>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</si>
  <si>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</si>
  <si>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</si>
  <si>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</si>
  <si>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</si>
  <si>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</si>
  <si>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</si>
  <si>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</si>
  <si>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</si>
  <si>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</si>
  <si>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</si>
  <si>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</si>
  <si>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000 1 13 00000 00 0000 000</t>
  </si>
  <si>
    <t>ДОХОДЫ ОТ ОКАЗАНИЯ ПЛАТНЫХ УСЛУГ (РАБОТ) И КОМПЕНСАЦИИ ЗАТРАТ ГОСУДАРСТВА</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</si>
  <si>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</si>
  <si>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</si>
  <si>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</si>
  <si>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</si>
  <si>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</si>
  <si>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</si>
  <si>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</si>
  <si>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</si>
  <si>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</si>
  <si>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</si>
  <si>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000 2 04 00000 00 0000 000</t>
  </si>
  <si>
    <t>БЕЗВОЗМЕЗДНЫЕ ПОСТУПЛЕНИЯ ОТ НЕГОСУДАРСТВЕННЫХ ОРГАНИЗАЦИЙ</t>
  </si>
  <si>
    <t>000 2 07 00000 00 0000 000</t>
  </si>
  <si>
    <t>ПРОЧИЕ БЕЗВОЗМЕЗДНЫЕ ПОСТУПЛЕНИЯ</t>
  </si>
  <si>
    <t>ИТОГО</t>
  </si>
  <si>
    <t>000 2 02 20000 00 0000 150</t>
  </si>
  <si>
    <t>000 2 02 30000 00 0000 150</t>
  </si>
  <si>
    <t xml:space="preserve">Плата за размещение отходов производства </t>
  </si>
  <si>
    <t>000 1 12 01041 01 0000 120</t>
  </si>
  <si>
    <t>000 1 03 02231 01 0000 110</t>
  </si>
  <si>
    <t>000 1 03 02241 01 0000 110</t>
  </si>
  <si>
    <t>000 1 03 02251 01 0000 110</t>
  </si>
  <si>
    <t>000 1 16 11064 01 0000 140</t>
  </si>
  <si>
    <t>000 1 16 02020 02 0000 140</t>
  </si>
  <si>
    <t>000 1 16 01053 01 0000 140</t>
  </si>
  <si>
    <t>000 1 16 01063 01 0000 140</t>
  </si>
  <si>
    <t>000 1 16 01073 01 0000 140</t>
  </si>
  <si>
    <t>000 1 16 01083 01 0000 140</t>
  </si>
  <si>
    <t>000 1 16 01133 01 0000 140</t>
  </si>
  <si>
    <t>000 1 16 01143 01 0000 140</t>
  </si>
  <si>
    <t>000 1 16 01153 01 0000 140</t>
  </si>
  <si>
    <t>000 1 16 01173 01 0000 140</t>
  </si>
  <si>
    <t>000 1 16 01193 01 0000 140</t>
  </si>
  <si>
    <t>000 1 16 01203 01 0000 140</t>
  </si>
  <si>
    <t>000 1 16 01000 01 0000 140</t>
  </si>
  <si>
    <t>Административные штрафы, установленные Кодексом Российской Федерации об административных правонарушениях</t>
  </si>
  <si>
    <t>000 1 03 02261 01 0000 110</t>
  </si>
  <si>
    <t>000 1 01 02080 01 0000 110</t>
  </si>
  <si>
    <t>000 1 05 01000 00 0000 110</t>
  </si>
  <si>
    <t>Налоги, взимаемые с применением упрощенной системы налогообложения</t>
  </si>
  <si>
    <t>000 1 05 01011 01 0000 110</t>
  </si>
  <si>
    <t>Налог, взимаемый с налогоплательщиков, выбравших в качестве объекта налогообложения доходы</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</si>
  <si>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</si>
  <si>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</si>
  <si>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000 1 17 00000 00 0000 000</t>
  </si>
  <si>
    <t>ПРОЧИЕ НЕНАЛОГОВЫЕ ДОХОДЫ</t>
  </si>
  <si>
    <t>2025 год</t>
  </si>
  <si>
    <t xml:space="preserve">ПРОГНОЗИРУЕМЫЕ ДОХОДЫ БЮДЖЕТА РЖЕВСКОГО МУНИЦИПАЛЬНОГО ОКРУГА </t>
  </si>
  <si>
    <t>000 1 05 04060 02 0000 110</t>
  </si>
  <si>
    <t>Налог, взимаемый в связи с применением патентной системы налогообложения, зачисляемый в бюджеты муниципальных округов</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</si>
  <si>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</si>
  <si>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</si>
  <si>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</si>
  <si>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000 1 06 06032 14 0000 110</t>
  </si>
  <si>
    <t>000 1 06 06042 14 0000 110</t>
  </si>
  <si>
    <t>Земельный налог с физических лиц, обладающих земельным участком, расположенным в границах муниципальных округов</t>
  </si>
  <si>
    <t>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</si>
  <si>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</si>
  <si>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</si>
  <si>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</si>
  <si>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</si>
  <si>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000 1 11 05074 14 0000 120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</si>
  <si>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</si>
  <si>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000 1 11 09044 14 0000 120</t>
  </si>
  <si>
    <t>000 1 11 09080 14 0000 120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</si>
  <si>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</si>
  <si>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 xml:space="preserve">Прочие доходы от оказания платных услуг (работ) получателями средств бюджетов муниципальных округов </t>
  </si>
  <si>
    <t>000 1 13 01994 14 0000 130</t>
  </si>
  <si>
    <t>Прочие доходы от компенсации затрат бюджетов муниципальных округов</t>
  </si>
  <si>
    <t>000 1 13 02994 14 0000 130</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</si>
  <si>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</si>
  <si>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</si>
  <si>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</si>
  <si>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</si>
  <si>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</si>
  <si>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</si>
  <si>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000 1 16 07010 14 0000 140</t>
  </si>
  <si>
    <t>000 1 16 09040 14 0000 140</t>
  </si>
  <si>
    <t>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</si>
  <si>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Инициативные платежи, зачисляемые в бюджеты муниципальных округов</t>
  </si>
  <si>
    <t>000 1 17 15020 14 0000 150</t>
  </si>
  <si>
    <t>000 2 04 04020 14 0000 150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</si>
  <si>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</si>
  <si>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Поступления от денежных пожертвований, предоставляемых физическими лицами получателям средств бюджетов муниципальных округов</t>
  </si>
  <si>
    <t>000 2 07 04020 14 0000 150</t>
  </si>
  <si>
    <t>000 2 02 25304 14 0000 150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</si>
  <si>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</si>
  <si>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000 2 02 29999 14 0000 150</t>
  </si>
  <si>
    <t>Прочие субсидии бюджетам муниципальных округов</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</si>
  <si>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</si>
  <si>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</si>
  <si>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000 2 02 35082 14 0000 150</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</si>
  <si>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</si>
  <si>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</si>
  <si>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000 2 02 35303 14 0000 150</t>
  </si>
  <si>
    <t>000 2 02 35930 14 0000 150</t>
  </si>
  <si>
    <t>Субвенции бюджетам муниципальных округов на государственную регистрацию актов гражданского состояния</t>
  </si>
  <si>
    <t>000 2 02 39999 14 0000 150</t>
  </si>
  <si>
    <t>000 1 16 11050 01 0000 140</t>
  </si>
  <si>
    <t>000 1 01 02040 01 0000 110</t>
  </si>
  <si>
    <t>000 2 02 20216 14 0000 150</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</si>
  <si>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</si>
  <si>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</si>
  <si>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</si>
  <si>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000 2 02 35179 14 0000 150</t>
  </si>
  <si>
    <t>Прочие субвенции бюджетам муниципальных округов</t>
  </si>
  <si>
    <t>Приложение № 2</t>
  </si>
  <si>
    <t>2026 год</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</si>
  <si>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</si>
  <si>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</si>
  <si>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</si>
  <si>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</si>
  <si>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000 1 14 13040 14 0060 410</t>
  </si>
  <si>
    <t xml:space="preserve"> </t>
  </si>
  <si>
    <t>000 1 11 01040 14 0000 120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</si>
  <si>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муниципальных округов</t>
  </si>
  <si>
    <t>000 1 11 05092 14 0000 120</t>
  </si>
  <si>
    <t>000 1 14 13040 14 0080 410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</si>
  <si>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</si>
  <si>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</si>
  <si>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000 1 16 07090 14 0000 140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</si>
  <si>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</si>
  <si>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r>
      <t xml:space="preserve">000 1 08 03010 01 </t>
    </r>
    <r>
      <rPr>
        <i/>
        <sz val="10"/>
        <rFont val="Times New Roman"/>
        <family val="1"/>
        <charset val="204"/>
      </rPr>
      <t>1050</t>
    </r>
    <r>
      <rPr>
        <sz val="10"/>
        <rFont val="Times New Roman"/>
        <family val="1"/>
        <charset val="204"/>
      </rPr>
      <t xml:space="preserve"> 110</t>
    </r>
  </si>
  <si>
    <r>
      <t xml:space="preserve">000 1 13 02994 14 </t>
    </r>
    <r>
      <rPr>
        <i/>
        <sz val="10"/>
        <rFont val="Times New Roman"/>
        <family val="1"/>
        <charset val="204"/>
      </rPr>
      <t>0030</t>
    </r>
    <r>
      <rPr>
        <sz val="10"/>
        <rFont val="Times New Roman"/>
        <family val="1"/>
        <charset val="204"/>
      </rPr>
      <t xml:space="preserve"> 130</t>
    </r>
  </si>
  <si>
    <r>
      <t xml:space="preserve">000 1 14 13040 14 </t>
    </r>
    <r>
      <rPr>
        <i/>
        <sz val="10"/>
        <rFont val="Times New Roman"/>
        <family val="1"/>
        <charset val="204"/>
      </rPr>
      <t>0050</t>
    </r>
    <r>
      <rPr>
        <sz val="10"/>
        <rFont val="Times New Roman"/>
        <family val="1"/>
        <charset val="204"/>
      </rPr>
      <t xml:space="preserve"> 410</t>
    </r>
  </si>
  <si>
    <r>
      <t xml:space="preserve">000 1 16 01053 01 </t>
    </r>
    <r>
      <rPr>
        <i/>
        <sz val="10"/>
        <rFont val="Times New Roman"/>
        <family val="1"/>
        <charset val="204"/>
      </rPr>
      <t>0027</t>
    </r>
    <r>
      <rPr>
        <sz val="10"/>
        <rFont val="Times New Roman"/>
        <family val="1"/>
        <charset val="204"/>
      </rPr>
      <t xml:space="preserve"> 140</t>
    </r>
  </si>
  <si>
    <r>
      <t xml:space="preserve">000 1 16 01053 01 </t>
    </r>
    <r>
      <rPr>
        <i/>
        <sz val="10"/>
        <rFont val="Times New Roman"/>
        <family val="1"/>
        <charset val="204"/>
      </rPr>
      <t>0035</t>
    </r>
    <r>
      <rPr>
        <sz val="10"/>
        <rFont val="Times New Roman"/>
        <family val="1"/>
        <charset val="204"/>
      </rPr>
      <t xml:space="preserve"> 140</t>
    </r>
  </si>
  <si>
    <r>
      <t xml:space="preserve">000 1 16 01053 01 </t>
    </r>
    <r>
      <rPr>
        <i/>
        <sz val="10"/>
        <rFont val="Times New Roman"/>
        <family val="1"/>
        <charset val="204"/>
      </rPr>
      <t>0059</t>
    </r>
    <r>
      <rPr>
        <sz val="10"/>
        <rFont val="Times New Roman"/>
        <family val="1"/>
        <charset val="204"/>
      </rPr>
      <t xml:space="preserve"> 140</t>
    </r>
  </si>
  <si>
    <r>
      <t xml:space="preserve">000 1 16 01053 01 </t>
    </r>
    <r>
      <rPr>
        <i/>
        <sz val="10"/>
        <rFont val="Times New Roman"/>
        <family val="1"/>
        <charset val="204"/>
      </rPr>
      <t>9000</t>
    </r>
    <r>
      <rPr>
        <sz val="10"/>
        <rFont val="Times New Roman"/>
        <family val="1"/>
        <charset val="204"/>
      </rPr>
      <t xml:space="preserve"> 140</t>
    </r>
  </si>
  <si>
    <r>
      <t xml:space="preserve">000 1 16 01063 01 </t>
    </r>
    <r>
      <rPr>
        <i/>
        <sz val="10"/>
        <rFont val="Times New Roman"/>
        <family val="1"/>
        <charset val="204"/>
      </rPr>
      <t>0008</t>
    </r>
    <r>
      <rPr>
        <sz val="10"/>
        <rFont val="Times New Roman"/>
        <family val="1"/>
        <charset val="204"/>
      </rPr>
      <t xml:space="preserve"> 140</t>
    </r>
  </si>
  <si>
    <r>
      <t xml:space="preserve">335 1 16 01063 01 </t>
    </r>
    <r>
      <rPr>
        <i/>
        <sz val="10"/>
        <rFont val="Times New Roman"/>
        <family val="1"/>
        <charset val="204"/>
      </rPr>
      <t>0009</t>
    </r>
    <r>
      <rPr>
        <sz val="10"/>
        <rFont val="Times New Roman"/>
        <family val="1"/>
        <charset val="204"/>
      </rPr>
      <t xml:space="preserve"> 140</t>
    </r>
  </si>
  <si>
    <r>
      <t xml:space="preserve">000 1 16 01063 01 </t>
    </r>
    <r>
      <rPr>
        <i/>
        <sz val="10"/>
        <rFont val="Times New Roman"/>
        <family val="1"/>
        <charset val="204"/>
      </rPr>
      <t>0091</t>
    </r>
    <r>
      <rPr>
        <sz val="10"/>
        <rFont val="Times New Roman"/>
        <family val="1"/>
        <charset val="204"/>
      </rPr>
      <t xml:space="preserve"> 140</t>
    </r>
  </si>
  <si>
    <r>
      <t xml:space="preserve">000 1 16 01063 01 </t>
    </r>
    <r>
      <rPr>
        <i/>
        <sz val="10"/>
        <rFont val="Times New Roman"/>
        <family val="1"/>
        <charset val="204"/>
      </rPr>
      <t>0101</t>
    </r>
    <r>
      <rPr>
        <sz val="10"/>
        <rFont val="Times New Roman"/>
        <family val="1"/>
        <charset val="204"/>
      </rPr>
      <t xml:space="preserve"> 140</t>
    </r>
  </si>
  <si>
    <r>
      <t xml:space="preserve">000 1 16 01073 01 </t>
    </r>
    <r>
      <rPr>
        <i/>
        <sz val="10"/>
        <rFont val="Times New Roman"/>
        <family val="1"/>
        <charset val="204"/>
      </rPr>
      <t>0017</t>
    </r>
    <r>
      <rPr>
        <sz val="10"/>
        <rFont val="Times New Roman"/>
        <family val="1"/>
        <charset val="204"/>
      </rPr>
      <t xml:space="preserve"> 140</t>
    </r>
  </si>
  <si>
    <r>
      <t xml:space="preserve">000 1 16 01073 01 </t>
    </r>
    <r>
      <rPr>
        <i/>
        <sz val="10"/>
        <rFont val="Times New Roman"/>
        <family val="1"/>
        <charset val="204"/>
      </rPr>
      <t>0019</t>
    </r>
    <r>
      <rPr>
        <sz val="10"/>
        <rFont val="Times New Roman"/>
        <family val="1"/>
        <charset val="204"/>
      </rPr>
      <t xml:space="preserve"> 140</t>
    </r>
  </si>
  <si>
    <r>
      <t xml:space="preserve">000 1 16 01073 01 </t>
    </r>
    <r>
      <rPr>
        <i/>
        <sz val="10"/>
        <rFont val="Times New Roman"/>
        <family val="1"/>
        <charset val="204"/>
      </rPr>
      <t>0027</t>
    </r>
    <r>
      <rPr>
        <sz val="10"/>
        <rFont val="Times New Roman"/>
        <family val="1"/>
        <charset val="204"/>
      </rPr>
      <t xml:space="preserve"> 140</t>
    </r>
  </si>
  <si>
    <r>
      <t xml:space="preserve">335 1 16 01083 01 </t>
    </r>
    <r>
      <rPr>
        <i/>
        <sz val="10"/>
        <rFont val="Times New Roman"/>
        <family val="1"/>
        <charset val="204"/>
      </rPr>
      <t>0037</t>
    </r>
    <r>
      <rPr>
        <sz val="10"/>
        <rFont val="Times New Roman"/>
        <family val="1"/>
        <charset val="204"/>
      </rPr>
      <t xml:space="preserve"> 140</t>
    </r>
  </si>
  <si>
    <r>
      <t xml:space="preserve">335 1 16 01083 01 </t>
    </r>
    <r>
      <rPr>
        <i/>
        <sz val="10"/>
        <rFont val="Times New Roman"/>
        <family val="1"/>
        <charset val="204"/>
      </rPr>
      <t>0281</t>
    </r>
    <r>
      <rPr>
        <sz val="10"/>
        <rFont val="Times New Roman"/>
        <family val="1"/>
        <charset val="204"/>
      </rPr>
      <t xml:space="preserve"> 140</t>
    </r>
  </si>
  <si>
    <r>
      <t xml:space="preserve">000 1 16 01133 01 </t>
    </r>
    <r>
      <rPr>
        <i/>
        <sz val="10"/>
        <rFont val="Times New Roman"/>
        <family val="1"/>
        <charset val="204"/>
      </rPr>
      <t>9000</t>
    </r>
    <r>
      <rPr>
        <sz val="10"/>
        <rFont val="Times New Roman"/>
        <family val="1"/>
        <charset val="204"/>
      </rPr>
      <t xml:space="preserve"> 140</t>
    </r>
  </si>
  <si>
    <r>
      <t xml:space="preserve">000 1 16 01143 01 </t>
    </r>
    <r>
      <rPr>
        <i/>
        <sz val="10"/>
        <rFont val="Times New Roman"/>
        <family val="1"/>
        <charset val="204"/>
      </rPr>
      <t>0002</t>
    </r>
    <r>
      <rPr>
        <sz val="10"/>
        <rFont val="Times New Roman"/>
        <family val="1"/>
        <charset val="204"/>
      </rPr>
      <t xml:space="preserve"> 140</t>
    </r>
  </si>
  <si>
    <r>
      <t xml:space="preserve">000 1 16 01143 01 </t>
    </r>
    <r>
      <rPr>
        <i/>
        <sz val="10"/>
        <rFont val="Times New Roman"/>
        <family val="1"/>
        <charset val="204"/>
      </rPr>
      <t>0016</t>
    </r>
    <r>
      <rPr>
        <sz val="10"/>
        <rFont val="Times New Roman"/>
        <family val="1"/>
        <charset val="204"/>
      </rPr>
      <t xml:space="preserve"> 140</t>
    </r>
  </si>
  <si>
    <r>
      <t xml:space="preserve">000 1 16 01143 01 </t>
    </r>
    <r>
      <rPr>
        <i/>
        <sz val="10"/>
        <rFont val="Times New Roman"/>
        <family val="1"/>
        <charset val="204"/>
      </rPr>
      <t>0171</t>
    </r>
    <r>
      <rPr>
        <sz val="10"/>
        <rFont val="Times New Roman"/>
        <family val="1"/>
        <charset val="204"/>
      </rPr>
      <t xml:space="preserve"> 140</t>
    </r>
  </si>
  <si>
    <r>
      <t xml:space="preserve">000 1 16 01143 01 </t>
    </r>
    <r>
      <rPr>
        <i/>
        <sz val="10"/>
        <rFont val="Times New Roman"/>
        <family val="1"/>
        <charset val="204"/>
      </rPr>
      <t>9000</t>
    </r>
    <r>
      <rPr>
        <sz val="10"/>
        <rFont val="Times New Roman"/>
        <family val="1"/>
        <charset val="204"/>
      </rPr>
      <t xml:space="preserve"> 140</t>
    </r>
  </si>
  <si>
    <r>
      <t xml:space="preserve">000 1 16 01153 01 </t>
    </r>
    <r>
      <rPr>
        <i/>
        <sz val="10"/>
        <rFont val="Times New Roman"/>
        <family val="1"/>
        <charset val="204"/>
      </rPr>
      <t>0005</t>
    </r>
    <r>
      <rPr>
        <sz val="10"/>
        <rFont val="Times New Roman"/>
        <family val="1"/>
        <charset val="204"/>
      </rPr>
      <t xml:space="preserve"> 140</t>
    </r>
  </si>
  <si>
    <r>
      <t xml:space="preserve">000 1 16 01153 01 </t>
    </r>
    <r>
      <rPr>
        <i/>
        <sz val="10"/>
        <rFont val="Times New Roman"/>
        <family val="1"/>
        <charset val="204"/>
      </rPr>
      <t>0006</t>
    </r>
    <r>
      <rPr>
        <sz val="10"/>
        <rFont val="Times New Roman"/>
        <family val="1"/>
        <charset val="204"/>
      </rPr>
      <t xml:space="preserve"> 140</t>
    </r>
  </si>
  <si>
    <r>
      <t xml:space="preserve">000 1 16 01153 01 </t>
    </r>
    <r>
      <rPr>
        <i/>
        <sz val="10"/>
        <rFont val="Times New Roman"/>
        <family val="1"/>
        <charset val="204"/>
      </rPr>
      <t>0012</t>
    </r>
    <r>
      <rPr>
        <sz val="10"/>
        <rFont val="Times New Roman"/>
        <family val="1"/>
        <charset val="204"/>
      </rPr>
      <t xml:space="preserve"> 140</t>
    </r>
  </si>
  <si>
    <r>
      <t xml:space="preserve">000 1 16 01153 01 </t>
    </r>
    <r>
      <rPr>
        <i/>
        <sz val="10"/>
        <rFont val="Times New Roman"/>
        <family val="1"/>
        <charset val="204"/>
      </rPr>
      <t>9000</t>
    </r>
    <r>
      <rPr>
        <sz val="10"/>
        <rFont val="Times New Roman"/>
        <family val="1"/>
        <charset val="204"/>
      </rPr>
      <t xml:space="preserve"> 140</t>
    </r>
  </si>
  <si>
    <r>
      <t xml:space="preserve">000 1 16 01173 01 </t>
    </r>
    <r>
      <rPr>
        <i/>
        <sz val="10"/>
        <rFont val="Times New Roman"/>
        <family val="1"/>
        <charset val="204"/>
      </rPr>
      <t>0007</t>
    </r>
    <r>
      <rPr>
        <sz val="10"/>
        <rFont val="Times New Roman"/>
        <family val="1"/>
        <charset val="204"/>
      </rPr>
      <t xml:space="preserve"> 140</t>
    </r>
  </si>
  <si>
    <r>
      <t xml:space="preserve">000 1 16 01173 01 </t>
    </r>
    <r>
      <rPr>
        <i/>
        <sz val="10"/>
        <rFont val="Times New Roman"/>
        <family val="1"/>
        <charset val="204"/>
      </rPr>
      <t>0008</t>
    </r>
    <r>
      <rPr>
        <sz val="10"/>
        <rFont val="Times New Roman"/>
        <family val="1"/>
        <charset val="204"/>
      </rPr>
      <t xml:space="preserve"> 140</t>
    </r>
  </si>
  <si>
    <r>
      <t xml:space="preserve">000 1 16 01173 01 </t>
    </r>
    <r>
      <rPr>
        <i/>
        <sz val="10"/>
        <rFont val="Times New Roman"/>
        <family val="1"/>
        <charset val="204"/>
      </rPr>
      <t>9000</t>
    </r>
    <r>
      <rPr>
        <sz val="10"/>
        <rFont val="Times New Roman"/>
        <family val="1"/>
        <charset val="204"/>
      </rPr>
      <t xml:space="preserve"> 140</t>
    </r>
  </si>
  <si>
    <r>
      <t xml:space="preserve">000 1 16 01193 01 </t>
    </r>
    <r>
      <rPr>
        <i/>
        <sz val="10"/>
        <rFont val="Times New Roman"/>
        <family val="1"/>
        <charset val="204"/>
      </rPr>
      <t>0005</t>
    </r>
    <r>
      <rPr>
        <sz val="10"/>
        <rFont val="Times New Roman"/>
        <family val="1"/>
        <charset val="204"/>
      </rPr>
      <t xml:space="preserve"> 140</t>
    </r>
  </si>
  <si>
    <r>
      <t xml:space="preserve">000 1 16 01193 01 </t>
    </r>
    <r>
      <rPr>
        <i/>
        <sz val="10"/>
        <rFont val="Times New Roman"/>
        <family val="1"/>
        <charset val="204"/>
      </rPr>
      <t>0012</t>
    </r>
    <r>
      <rPr>
        <sz val="10"/>
        <rFont val="Times New Roman"/>
        <family val="1"/>
        <charset val="204"/>
      </rPr>
      <t xml:space="preserve"> 140</t>
    </r>
  </si>
  <si>
    <r>
      <t xml:space="preserve">000 1 16 01193 01 </t>
    </r>
    <r>
      <rPr>
        <i/>
        <sz val="10"/>
        <rFont val="Times New Roman"/>
        <family val="1"/>
        <charset val="204"/>
      </rPr>
      <t>0029</t>
    </r>
    <r>
      <rPr>
        <sz val="10"/>
        <rFont val="Times New Roman"/>
        <family val="1"/>
        <charset val="204"/>
      </rPr>
      <t>140</t>
    </r>
  </si>
  <si>
    <r>
      <t xml:space="preserve">000 1 16 01193 01 </t>
    </r>
    <r>
      <rPr>
        <i/>
        <sz val="10"/>
        <rFont val="Times New Roman"/>
        <family val="1"/>
        <charset val="204"/>
      </rPr>
      <t>0401</t>
    </r>
    <r>
      <rPr>
        <sz val="10"/>
        <rFont val="Times New Roman"/>
        <family val="1"/>
        <charset val="204"/>
      </rPr>
      <t xml:space="preserve"> 140</t>
    </r>
  </si>
  <si>
    <r>
      <t xml:space="preserve">000 1 16 01193 01 </t>
    </r>
    <r>
      <rPr>
        <i/>
        <sz val="10"/>
        <rFont val="Times New Roman"/>
        <family val="1"/>
        <charset val="204"/>
      </rPr>
      <t>9000</t>
    </r>
    <r>
      <rPr>
        <sz val="10"/>
        <rFont val="Times New Roman"/>
        <family val="1"/>
        <charset val="204"/>
      </rPr>
      <t xml:space="preserve"> 140</t>
    </r>
  </si>
  <si>
    <r>
      <t xml:space="preserve">000 1 16 01203 01 </t>
    </r>
    <r>
      <rPr>
        <i/>
        <sz val="10"/>
        <rFont val="Times New Roman"/>
        <family val="1"/>
        <charset val="204"/>
      </rPr>
      <t>0021</t>
    </r>
    <r>
      <rPr>
        <sz val="10"/>
        <rFont val="Times New Roman"/>
        <family val="1"/>
        <charset val="204"/>
      </rPr>
      <t xml:space="preserve"> 140</t>
    </r>
  </si>
  <si>
    <r>
      <t xml:space="preserve">000 1 16 01203 01 </t>
    </r>
    <r>
      <rPr>
        <i/>
        <sz val="10"/>
        <rFont val="Times New Roman"/>
        <family val="1"/>
        <charset val="204"/>
      </rPr>
      <t>9000</t>
    </r>
    <r>
      <rPr>
        <sz val="10"/>
        <rFont val="Times New Roman"/>
        <family val="1"/>
        <charset val="204"/>
      </rPr>
      <t xml:space="preserve"> 140</t>
    </r>
  </si>
  <si>
    <r>
      <t xml:space="preserve">000 1 16 07090 14 </t>
    </r>
    <r>
      <rPr>
        <i/>
        <sz val="10"/>
        <rFont val="Times New Roman"/>
        <family val="1"/>
        <charset val="204"/>
      </rPr>
      <t>5024</t>
    </r>
    <r>
      <rPr>
        <sz val="10"/>
        <rFont val="Times New Roman"/>
        <family val="1"/>
        <charset val="204"/>
      </rPr>
      <t xml:space="preserve"> 140</t>
    </r>
  </si>
  <si>
    <r>
      <t xml:space="preserve">000 1 16 07090 14 </t>
    </r>
    <r>
      <rPr>
        <i/>
        <sz val="10"/>
        <rFont val="Times New Roman"/>
        <family val="1"/>
        <charset val="204"/>
      </rPr>
      <t>5074</t>
    </r>
    <r>
      <rPr>
        <sz val="10"/>
        <rFont val="Times New Roman"/>
        <family val="1"/>
        <charset val="204"/>
      </rPr>
      <t xml:space="preserve"> 140</t>
    </r>
  </si>
  <si>
    <r>
      <t xml:space="preserve">000 2 02 20216 14 </t>
    </r>
    <r>
      <rPr>
        <i/>
        <sz val="10"/>
        <rFont val="Times New Roman"/>
        <family val="1"/>
        <charset val="204"/>
      </rPr>
      <t>2125</t>
    </r>
    <r>
      <rPr>
        <sz val="10"/>
        <rFont val="Times New Roman"/>
        <family val="1"/>
        <charset val="204"/>
      </rPr>
      <t xml:space="preserve"> 150</t>
    </r>
  </si>
  <si>
    <r>
      <t xml:space="preserve">000 2 02 20216 14 </t>
    </r>
    <r>
      <rPr>
        <i/>
        <sz val="10"/>
        <rFont val="Times New Roman"/>
        <family val="1"/>
        <charset val="204"/>
      </rPr>
      <t>2224</t>
    </r>
    <r>
      <rPr>
        <sz val="10"/>
        <rFont val="Times New Roman"/>
        <family val="1"/>
        <charset val="204"/>
      </rPr>
      <t xml:space="preserve"> 150</t>
    </r>
  </si>
  <si>
    <r>
      <t xml:space="preserve">000 2 02 20216 14 </t>
    </r>
    <r>
      <rPr>
        <i/>
        <sz val="10"/>
        <rFont val="Times New Roman"/>
        <family val="1"/>
        <charset val="204"/>
      </rPr>
      <t>2227</t>
    </r>
    <r>
      <rPr>
        <sz val="10"/>
        <rFont val="Times New Roman"/>
        <family val="1"/>
        <charset val="204"/>
      </rPr>
      <t xml:space="preserve"> 150</t>
    </r>
  </si>
  <si>
    <r>
      <t xml:space="preserve">000 2 02 29999 14 </t>
    </r>
    <r>
      <rPr>
        <i/>
        <sz val="10"/>
        <rFont val="Times New Roman"/>
        <family val="1"/>
        <charset val="204"/>
      </rPr>
      <t>2049</t>
    </r>
    <r>
      <rPr>
        <sz val="10"/>
        <rFont val="Times New Roman"/>
        <family val="1"/>
        <charset val="204"/>
      </rPr>
      <t xml:space="preserve"> 150</t>
    </r>
  </si>
  <si>
    <r>
      <t xml:space="preserve">000 2 02 29999 14 </t>
    </r>
    <r>
      <rPr>
        <i/>
        <sz val="10"/>
        <rFont val="Times New Roman"/>
        <family val="1"/>
        <charset val="204"/>
      </rPr>
      <t>2071</t>
    </r>
    <r>
      <rPr>
        <sz val="10"/>
        <rFont val="Times New Roman"/>
        <family val="1"/>
        <charset val="204"/>
      </rPr>
      <t xml:space="preserve"> 150</t>
    </r>
  </si>
  <si>
    <r>
      <t xml:space="preserve">000 2 02 29999 14 </t>
    </r>
    <r>
      <rPr>
        <i/>
        <sz val="10"/>
        <rFont val="Times New Roman"/>
        <family val="1"/>
        <charset val="204"/>
      </rPr>
      <t>2093</t>
    </r>
    <r>
      <rPr>
        <sz val="10"/>
        <rFont val="Times New Roman"/>
        <family val="1"/>
        <charset val="204"/>
      </rPr>
      <t xml:space="preserve"> 150</t>
    </r>
  </si>
  <si>
    <r>
      <t xml:space="preserve">000 2 02 29999 14 </t>
    </r>
    <r>
      <rPr>
        <i/>
        <sz val="10"/>
        <rFont val="Times New Roman"/>
        <family val="1"/>
        <charset val="204"/>
      </rPr>
      <t>2203</t>
    </r>
    <r>
      <rPr>
        <sz val="10"/>
        <rFont val="Times New Roman"/>
        <family val="1"/>
        <charset val="204"/>
      </rPr>
      <t xml:space="preserve"> 150</t>
    </r>
  </si>
  <si>
    <r>
      <t xml:space="preserve">000 2 02 29999 14 </t>
    </r>
    <r>
      <rPr>
        <i/>
        <sz val="10"/>
        <rFont val="Times New Roman"/>
        <family val="1"/>
        <charset val="204"/>
      </rPr>
      <t>2207</t>
    </r>
    <r>
      <rPr>
        <sz val="10"/>
        <rFont val="Times New Roman"/>
        <family val="1"/>
        <charset val="204"/>
      </rPr>
      <t xml:space="preserve"> 150</t>
    </r>
  </si>
  <si>
    <r>
      <t xml:space="preserve">000 2 02 29999 14 </t>
    </r>
    <r>
      <rPr>
        <i/>
        <sz val="10"/>
        <rFont val="Times New Roman"/>
        <family val="1"/>
        <charset val="204"/>
      </rPr>
      <t>2208</t>
    </r>
    <r>
      <rPr>
        <sz val="10"/>
        <rFont val="Times New Roman"/>
        <family val="1"/>
        <charset val="204"/>
      </rPr>
      <t xml:space="preserve"> 150</t>
    </r>
  </si>
  <si>
    <r>
      <t xml:space="preserve">000 2 02 39999 14 </t>
    </r>
    <r>
      <rPr>
        <i/>
        <sz val="10"/>
        <rFont val="Times New Roman"/>
        <family val="1"/>
        <charset val="204"/>
      </rPr>
      <t>2015</t>
    </r>
    <r>
      <rPr>
        <sz val="10"/>
        <rFont val="Times New Roman"/>
        <family val="1"/>
        <charset val="204"/>
      </rPr>
      <t xml:space="preserve"> 150</t>
    </r>
  </si>
  <si>
    <r>
      <t xml:space="preserve">000 2 02 39999 14 </t>
    </r>
    <r>
      <rPr>
        <i/>
        <sz val="10"/>
        <rFont val="Times New Roman"/>
        <family val="1"/>
        <charset val="204"/>
      </rPr>
      <t>2016</t>
    </r>
    <r>
      <rPr>
        <sz val="10"/>
        <rFont val="Times New Roman"/>
        <family val="1"/>
        <charset val="204"/>
      </rPr>
      <t xml:space="preserve"> 150</t>
    </r>
  </si>
  <si>
    <r>
      <t xml:space="preserve">000 2 02 39999 14 </t>
    </r>
    <r>
      <rPr>
        <i/>
        <sz val="10"/>
        <rFont val="Times New Roman"/>
        <family val="1"/>
        <charset val="204"/>
      </rPr>
      <t>2070</t>
    </r>
    <r>
      <rPr>
        <sz val="10"/>
        <rFont val="Times New Roman"/>
        <family val="1"/>
        <charset val="204"/>
      </rPr>
      <t xml:space="preserve"> 150</t>
    </r>
  </si>
  <si>
    <r>
      <t xml:space="preserve">000 2 02 39999 14 </t>
    </r>
    <r>
      <rPr>
        <i/>
        <sz val="10"/>
        <rFont val="Times New Roman"/>
        <family val="1"/>
        <charset val="204"/>
      </rPr>
      <t>2114</t>
    </r>
    <r>
      <rPr>
        <sz val="10"/>
        <rFont val="Times New Roman"/>
        <family val="1"/>
        <charset val="204"/>
      </rPr>
      <t xml:space="preserve"> 150</t>
    </r>
  </si>
  <si>
    <r>
      <t xml:space="preserve">000 2 02 39999 14 </t>
    </r>
    <r>
      <rPr>
        <i/>
        <sz val="10"/>
        <rFont val="Times New Roman"/>
        <family val="1"/>
        <charset val="204"/>
      </rPr>
      <t>2153</t>
    </r>
    <r>
      <rPr>
        <sz val="10"/>
        <rFont val="Times New Roman"/>
        <family val="1"/>
        <charset val="204"/>
      </rPr>
      <t xml:space="preserve"> 150</t>
    </r>
  </si>
  <si>
    <r>
      <t xml:space="preserve">000 2 02 39999 14 </t>
    </r>
    <r>
      <rPr>
        <i/>
        <sz val="10"/>
        <rFont val="Times New Roman"/>
        <family val="1"/>
        <charset val="204"/>
      </rPr>
      <t>2174</t>
    </r>
    <r>
      <rPr>
        <sz val="10"/>
        <rFont val="Times New Roman"/>
        <family val="1"/>
        <charset val="204"/>
      </rPr>
      <t xml:space="preserve"> 150</t>
    </r>
  </si>
  <si>
    <r>
      <t xml:space="preserve">000 2 02 39999 14 </t>
    </r>
    <r>
      <rPr>
        <i/>
        <sz val="10"/>
        <rFont val="Times New Roman"/>
        <family val="1"/>
        <charset val="204"/>
      </rPr>
      <t>2217</t>
    </r>
    <r>
      <rPr>
        <sz val="10"/>
        <rFont val="Times New Roman"/>
        <family val="1"/>
        <charset val="204"/>
      </rPr>
      <t xml:space="preserve"> 150</t>
    </r>
  </si>
  <si>
    <t xml:space="preserve">НА 2025 ГОД НА ПЛАНОВЫЙ ПЕРИОД 2026 И 2027 ГОДОВ </t>
  </si>
  <si>
    <t>2027 год</t>
  </si>
  <si>
    <t>000 1 03 03000 01 0000 110</t>
  </si>
  <si>
    <t>Туристический налог</t>
  </si>
  <si>
    <t>000 1 11 05034 14 0000 120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</si>
  <si>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</si>
  <si>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r>
      <t xml:space="preserve">000 1 13 02994 14 </t>
    </r>
    <r>
      <rPr>
        <i/>
        <sz val="10"/>
        <rFont val="Times New Roman"/>
        <family val="1"/>
        <charset val="204"/>
      </rPr>
      <t>0015</t>
    </r>
    <r>
      <rPr>
        <sz val="10"/>
        <rFont val="Times New Roman"/>
        <family val="1"/>
        <charset val="204"/>
      </rPr>
      <t xml:space="preserve"> 130</t>
    </r>
  </si>
  <si>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</si>
  <si>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</si>
  <si>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</si>
  <si>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</si>
  <si>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</si>
  <si>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</si>
  <si>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</si>
  <si>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</si>
  <si>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</si>
  <si>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</si>
  <si>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</si>
  <si>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транспортными средствами</t>
  </si>
  <si>
    <t>000 1 01 02021 01 0000 110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</si>
  <si>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</si>
  <si>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000 1 01 02130 01 0000 110</t>
  </si>
  <si>
    <t>000 1 01 02140 01 0000 110</t>
  </si>
  <si>
    <t>000 1 01 02150 01 0000 110</t>
  </si>
  <si>
    <t>000 1 01 02160 01 0000 110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</si>
  <si>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налога,превышающей 312 тысяч рублей, относящейся к части налоговой базы, превышающей 2,4 миллиона рублей)</t>
  </si>
  <si>
    <t>000 1 01 02170 01 0000 110</t>
  </si>
  <si>
    <t>000 1 01 02180 01 0000 110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</si>
  <si>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</si>
  <si>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r>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r>
    <r>
      <rPr>
        <i/>
        <sz val="10"/>
        <rFont val="Times New Roman"/>
        <family val="1"/>
        <charset val="204"/>
      </rPr>
      <t>(государственная пошлина, уплачиваемая при обращении в суды)</t>
    </r>
  </si>
  <si>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0"/>
        <rFont val="Times New Roman"/>
        <family val="1"/>
        <charset val="204"/>
      </rPr>
      <t>(доходы от приватизации с торгов нежилых помещений (зданий, сооружений))</t>
    </r>
  </si>
  <si>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0"/>
        <rFont val="Times New Roman"/>
        <family val="1"/>
        <charset val="204"/>
      </rPr>
      <t>(доходы от приватизации с торгов земельных участков)</t>
    </r>
  </si>
  <si>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0"/>
        <rFont val="Times New Roman"/>
        <family val="1"/>
        <charset val="204"/>
      </rPr>
      <t>(доходы от приватизации объектов на условиях преимущественного права выкупа субъектами малого и среднего предпринимательства)</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</si>
  <si>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
        <rFont val="Times New Roman"/>
        <family val="1"/>
        <charset val="204"/>
      </rPr>
      <t>(штрафы за нарушение трудового законодательства и иных нормативных правовых актов, содержащих нормы трудового права)</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</si>
  <si>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
        <rFont val="Times New Roman"/>
        <family val="1"/>
        <charset val="204"/>
      </rPr>
      <t>(штрафы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</si>
  <si>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
        <rFont val="Times New Roman"/>
        <family val="1"/>
        <charset val="204"/>
      </rPr>
      <t>(штрафы за нарушение порядка рассмотрения обращений граждан)</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</si>
  <si>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</si>
  <si>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
        <rFont val="Times New Roman"/>
        <family val="1"/>
        <charset val="204"/>
      </rPr>
      <t>(штрафы за незаконный оборот наркотических средств, психотропных веществ или их аналогов и незаконные приобретение, хранение, перевозку растений, срдержащих наркотические средства или психотропные вещества, либо их частей, содержащих наркотические средства или психотропные вещества)</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</si>
  <si>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
        <rFont val="Times New Roman"/>
        <family val="1"/>
        <charset val="204"/>
      </rPr>
      <t>(штрафы за потребление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</si>
  <si>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
        <rFont val="Times New Roman"/>
        <family val="1"/>
        <charset val="204"/>
      </rPr>
      <t>(штрафы за уклонение от прохождения диагностики, профилактических мероприятий, лечение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</si>
  <si>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
        <rFont val="Times New Roman"/>
        <family val="1"/>
        <charset val="204"/>
      </rPr>
      <t>(штрафы за побои)</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</si>
  <si>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
        <rFont val="Times New Roman"/>
        <family val="1"/>
        <charset val="204"/>
      </rPr>
      <t>(штрафы за уничтожение или повреждение чужого имущества)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</si>
  <si>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
        <rFont val="Times New Roman"/>
        <family val="1"/>
        <charset val="204"/>
      </rPr>
      <t>(штрафы за самовольное подключение и использование электрической, тепловой энергии, нефти или газа)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</si>
  <si>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
        <rFont val="Times New Roman"/>
        <family val="1"/>
        <charset val="204"/>
      </rPr>
      <t>(штрафы за мелкое хищение)</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</si>
  <si>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r>
    <r>
      <rPr>
        <i/>
        <sz val="10"/>
        <rFont val="Times New Roman"/>
        <family val="1"/>
        <charset val="204"/>
      </rPr>
      <t>(штрафы за нарушение правил охоты, правил, регламентирующих рыболовство и другие виды пользования объектами животного мира)</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</si>
  <si>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r>
    <r>
      <rPr>
        <i/>
        <sz val="10"/>
        <rFont val="Times New Roman"/>
        <family val="1"/>
        <charset val="204"/>
      </rPr>
      <t>(штрафы за нарушение требований лесного законодательства об учете древесины и сделок с ней)</t>
    </r>
  </si>
  <si>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</si>
  <si>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
        <rFont val="Times New Roman"/>
        <family val="1"/>
        <charset val="204"/>
      </rPr>
      <t>(штрафы за незаконную продажу товаров (иных вещей), свободная реализация которых запрещена или ограничена)</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</si>
  <si>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
        <rFont val="Times New Roman"/>
        <family val="1"/>
        <charset val="204"/>
      </rPr>
      <t>(штрафы за нарушение правил продажи этилового спирта, алкогольной и спиртосодержащей продукции)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</si>
  <si>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
        <rFont val="Times New Roman"/>
        <family val="1"/>
        <charset val="204"/>
      </rPr>
      <t>(штрафы за незаконную розничную продажу алкогольной и спиртосодержащей пищевой продукции физическими лицами)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</si>
  <si>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</si>
  <si>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
        <rFont val="Times New Roman"/>
        <family val="1"/>
        <charset val="204"/>
      </rPr>
      <t>(штрафы за нарушение сроков представления налоговой декларации (расчета по страховым взносам))</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</si>
  <si>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
        <rFont val="Times New Roman"/>
        <family val="1"/>
        <charset val="204"/>
      </rPr>
      <t>(штрафы за непредставление (несообщение) сведений, необходимых для осуществления налогового контроля)</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</si>
  <si>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
        <rFont val="Times New Roman"/>
        <family val="1"/>
        <charset val="204"/>
      </rPr>
      <t>(штрафы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</si>
  <si>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</si>
  <si>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0"/>
        <rFont val="Times New Roman"/>
        <family val="1"/>
        <charset val="204"/>
      </rPr>
      <t>(штрафы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</si>
  <si>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0"/>
        <rFont val="Times New Roman"/>
        <family val="1"/>
        <charset val="204"/>
      </rPr>
      <t>(штрафы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</si>
  <si>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</si>
  <si>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
        <rFont val="Times New Roman"/>
        <family val="1"/>
        <charset val="204"/>
      </rPr>
      <t>(штрафы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</si>
  <si>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
        <rFont val="Times New Roman"/>
        <family val="1"/>
        <charset val="204"/>
      </rPr>
      <t>(штрафы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</si>
  <si>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
        <rFont val="Times New Roman"/>
        <family val="1"/>
        <charset val="204"/>
      </rPr>
      <t>(штрафы за незаконное привлечение к трудовой деятельности либо выполнению работ или оказанию услуг государственного или муниципального служащего либо бывшего государственного или муниципального служащего)</t>
    </r>
  </si>
  <si>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r>
      <rPr>
        <i/>
        <sz val="10"/>
        <rFont val="Times New Roman"/>
        <family val="1"/>
        <charset val="204"/>
      </rPr>
      <t xml:space="preserve">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</si>
  <si>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</si>
  <si>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0"/>
        <rFont val="Times New Roman"/>
        <family val="1"/>
        <charset val="204"/>
      </rPr>
      <t>(штрафы за появление в общественных местах в состоянии опьянения)</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</si>
  <si>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</si>
  <si>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0"/>
        <rFont val="Times New Roman"/>
        <family val="1"/>
        <charset val="204"/>
      </rPr>
      <t>(пени, уплаченные по договорам аренды, а также по договорам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</si>
  <si>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0"/>
        <rFont val="Times New Roman"/>
        <family val="1"/>
        <charset val="204"/>
      </rPr>
      <t>(пени, уплаченные по договорам аренды имущества, составляющего казну муниципальных округов (за исключением земельных участков)</t>
    </r>
  </si>
  <si>
    <r>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rPr>
        <i/>
        <sz val="10"/>
        <rFont val="Times New Roman"/>
        <family val="1"/>
        <charset val="204"/>
      </rPr>
      <t xml:space="preserve"> (на капитальный ремонт и ремонт дворовых территорий многоквартирных домов, проездов к дворовым территориям многоквартирных домов населенных пунктов)</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</si>
  <si>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0"/>
        <rFont val="Times New Roman"/>
        <family val="1"/>
        <charset val="204"/>
      </rPr>
      <t>(на капитальный ремонт и ремонт улично-дорожной сети муниципальных образований Тверской области)</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</si>
  <si>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0"/>
        <rFont val="Times New Roman"/>
        <family val="1"/>
        <charset val="204"/>
      </rPr>
      <t>(на проведение мероприятий в целях обеспечения безопасности дорожного движения на автомобильных дорогах общего пользования местного значения)</t>
    </r>
  </si>
  <si>
    <r>
      <rPr>
        <sz val="10"/>
        <rFont val="Times New Roman"/>
        <family val="1"/>
        <charset val="204"/>
      </rPr>
      <t xml:space="preserve">Прочие субсидии бюджетам муниципальных округов </t>
    </r>
    <r>
      <rPr>
        <i/>
        <sz val="10"/>
        <rFont val="Times New Roman"/>
        <family val="1"/>
        <charset val="204"/>
      </rPr>
      <t>(на поддержку редакций районных и городских газет)</t>
    </r>
  </si>
  <si>
    <r>
      <t xml:space="preserve">Прочие субсидии бюджетам муниципальных  округов </t>
    </r>
    <r>
      <rPr>
        <i/>
        <sz val="10"/>
        <rFont val="Times New Roman"/>
        <family val="1"/>
        <charset val="204"/>
      </rPr>
      <t>(на организацию отдыха детей в каникулярное время)</t>
    </r>
  </si>
  <si>
    <r>
      <t xml:space="preserve">Прочие субсидии бюджетам муниципальных округов </t>
    </r>
    <r>
      <rPr>
        <i/>
        <sz val="10"/>
        <rFont val="Times New Roman"/>
        <family val="1"/>
        <charset val="204"/>
      </rPr>
      <t>(на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r>
  </si>
  <si>
    <r>
      <t xml:space="preserve">Прочие субсидии бюджетам муниципальных округов </t>
    </r>
    <r>
      <rPr>
        <i/>
        <sz val="10"/>
        <rFont val="Times New Roman"/>
        <family val="1"/>
        <charset val="204"/>
      </rPr>
      <t>(на организацию участия детей и подростков в социально значимых региональных проектах)</t>
    </r>
  </si>
  <si>
    <r>
      <t xml:space="preserve">Прочие субсидии бюджетам муниципальных округов </t>
    </r>
    <r>
      <rPr>
        <i/>
        <sz val="10"/>
        <rFont val="Times New Roman"/>
        <family val="1"/>
        <charset val="204"/>
      </rPr>
      <t>(на повышение заработной платы педагогическим работникам муниципальных организаций дополнительного образования)</t>
    </r>
  </si>
  <si>
    <r>
      <t xml:space="preserve">Прочие субсидии бюджетам муниципальных округов </t>
    </r>
    <r>
      <rPr>
        <i/>
        <sz val="10"/>
        <rFont val="Times New Roman"/>
        <family val="1"/>
        <charset val="204"/>
      </rPr>
      <t>(на повышение заработной платы работникам муниципальных учреждений культуры Тверской области)</t>
    </r>
  </si>
  <si>
    <r>
      <t xml:space="preserve">Прочие субсидии бюджетам муниципальных округов </t>
    </r>
    <r>
      <rPr>
        <i/>
        <sz val="10"/>
        <rFont val="Times New Roman"/>
        <family val="1"/>
        <charset val="204"/>
      </rPr>
      <t>(на поддержку обустройства мест массового отдыха населения (городских парков))</t>
    </r>
  </si>
  <si>
    <r>
      <t xml:space="preserve">Прочие субвенции бюджетам муниципальных округов </t>
    </r>
    <r>
      <rPr>
        <i/>
        <sz val="10"/>
        <rFont val="Times New Roman"/>
        <family val="1"/>
        <charset val="204"/>
      </rPr>
      <t>(на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r>
  </si>
  <si>
    <r>
      <t xml:space="preserve">Прочие субвенции бюджетам муниципальных округов </t>
    </r>
    <r>
      <rPr>
        <i/>
        <sz val="10"/>
        <rFont val="Times New Roman"/>
        <family val="1"/>
        <charset val="204"/>
      </rPr>
      <t>(на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r>
  </si>
  <si>
    <r>
      <t xml:space="preserve">Прочие субвенции бюджетам муниципальных округов </t>
    </r>
    <r>
      <rPr>
        <i/>
        <sz val="10"/>
        <rFont val="Times New Roman"/>
        <family val="1"/>
        <charset val="204"/>
      </rPr>
      <t>(на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r>
  </si>
  <si>
    <t>000 1 01 02022 01 0000 110</t>
  </si>
  <si>
    <t>000 1 01 02023 01 0000 110</t>
  </si>
  <si>
    <t>000 1 01 02024 01 0000 110</t>
  </si>
  <si>
    <r>
      <t>Инициативные платежи, зачисляемые в бюджеты муниципальных округов</t>
    </r>
    <r>
      <rPr>
        <i/>
        <sz val="10"/>
        <rFont val="Times New Roman"/>
        <family val="1"/>
        <charset val="204"/>
      </rPr>
      <t xml:space="preserve"> (на реализацию программы по поддержке местных инициатив в Тверской области "Благоустройство территории парка "Дружбы" Ржевского муниципального округа Тверской области, расположенного по адресу:Тверская область,город Ржев, улица Партизанская")</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</si>
  <si>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"Уличное освещение от МБУ ДО "СШ по видам единоборств" Ржевского муниципального округа до церкви Великомученицы Варвары г. Ржева Тверской области")</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</si>
  <si>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помоста для художественной гимнастики с покрытием для нужд МБУ ДО "КСШОР №1" Ржевского муниципального округа Тверской области")</t>
    </r>
  </si>
  <si>
    <r>
      <t>Инициативные платежи, зачисляемые в бюджеты муниципальных округов</t>
    </r>
    <r>
      <rPr>
        <i/>
        <sz val="10"/>
        <rFont val="Times New Roman"/>
        <family val="1"/>
        <charset val="204"/>
      </rPr>
      <t xml:space="preserve"> (на реализацию программы по поддержке местных инициатив в Тверской области "Приобретение трактора "Белорус-320" (или эквивалента) с навесным оборудованием:щетка,отвал,косилка,плуг для нужд МАОУ ДОД ДЦЗООЦ "Зарница" Ржевского муниципального округа Тверской области")</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</si>
  <si>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для нужд Ржевского муниципального округа")</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</si>
  <si>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с навесным оборудованием-снегоотбрасыватель Zim Ani GST 90.2 для нужд Ржевского муниципального округа")</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</si>
  <si>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спортивного оборудования для МБУ ДО "СШ по видам единоборств" Ржевского муниципального округа")</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</si>
  <si>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спортивной площадки по адресу: Тверская обл, г. Ржев, ул. Чернышевского д.13А")</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</si>
  <si>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новогодней ели для Ржевского муниципального округа Тверской области")</t>
    </r>
  </si>
  <si>
    <r>
      <t>Инициативные платежи, зачисляемые в бюджеты муниципальных округов</t>
    </r>
    <r>
      <rPr>
        <i/>
        <sz val="10"/>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82 -прицеп тракторный самосвальный 2ПТС-6.5 (или эквивалент) для нжд Ржевского муниципального округа")</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</si>
  <si>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ротационная навесная КРН-2.1Б (или эквивалент) для нужд Ржевского муниципального округа")</t>
    </r>
  </si>
  <si>
    <r>
      <t>Инициативные платежи, зачисляемые в бюджеты муниципальных округов</t>
    </r>
    <r>
      <rPr>
        <i/>
        <sz val="10"/>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320-косилка измельчитель для нужд Ржевского муниципального округа")</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</si>
  <si>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манипуляторная для нужд Ржевского муниципального округа Тверской области")</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</si>
  <si>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в населенном пункте д.Звягино территориального отдела "Чертолино" Ржевского муниципального округа Тверской области")</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</si>
  <si>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расположенной по адресу: Тверская область, Ржевский муниципальный округ, деревня Орехово")</t>
    </r>
  </si>
  <si>
    <r>
      <t xml:space="preserve">Инициативные платежи, зачисляемые в бюджеты муниципальных округов </t>
    </r>
    <r>
      <rPr>
        <i/>
        <sz val="10"/>
        <rFont val="Times New Roman"/>
        <family val="1"/>
        <charset val="204"/>
      </rPr>
      <t>(реализацию программы по поддержке местных инициатив в Тверской области "Устройство контейнерных площадок на муниципальных гражданских кладбищах в д.Итомля Ржевского муниципального округа Терской области")</t>
    </r>
  </si>
  <si>
    <r>
      <t xml:space="preserve">Инициативные платежи, зачисляемые в бюджеты муниципальных округов </t>
    </r>
    <r>
      <rPr>
        <i/>
        <sz val="10"/>
        <rFont val="Times New Roman"/>
        <family val="1"/>
        <charset val="204"/>
      </rPr>
      <t>(реализацию программы по поддержке местных инициатив в Тверской области "Приобретение навесного оборудования к трактору МТЗ 82.1 -отвал снегоуборочной для нужд Ржевского муниципального округа")</t>
    </r>
  </si>
  <si>
    <r>
      <t xml:space="preserve">Инициативные платежи, зачисляемые в бюджеты муниципальных округов </t>
    </r>
    <r>
      <rPr>
        <i/>
        <sz val="10"/>
        <rFont val="Times New Roman"/>
        <family val="1"/>
        <charset val="204"/>
      </rPr>
      <t>(реализацию программы по поддержке местных инициатив в Тверской области "Благоустройство территории муниципального дошкольного образовательного учреждения Есинский детский сад Ржевского района Тверской области уличным игровым оборудованием")</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</si>
  <si>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"Капитальный ремонт водонапорной башни в д. Поволжье Ржевского муниципального округа Тверской области")</t>
    </r>
  </si>
  <si>
    <t>000 1 16 01063 01 9000 140</t>
  </si>
  <si>
    <t>000 1 16 01073 01 9000 140</t>
  </si>
  <si>
    <t>000 1 12 01042 01 0000 120</t>
  </si>
  <si>
    <t xml:space="preserve">Плата за размещение твердых коммунальных отходов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</si>
  <si>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</si>
  <si>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r>
      <t>000 1 16 07090 14 9</t>
    </r>
    <r>
      <rPr>
        <i/>
        <sz val="10"/>
        <rFont val="Times New Roman"/>
        <family val="1"/>
        <charset val="204"/>
      </rPr>
      <t>044</t>
    </r>
    <r>
      <rPr>
        <sz val="10"/>
        <rFont val="Times New Roman"/>
        <family val="1"/>
        <charset val="204"/>
      </rPr>
      <t xml:space="preserve"> 140</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</si>
  <si>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0"/>
        <rFont val="Times New Roman"/>
        <family val="1"/>
        <charset val="204"/>
      </rPr>
      <t>(пени, уплаченные по договорам найма муниципального жилья)</t>
    </r>
  </si>
  <si>
    <t>000 2 07 04050 14 0000 150</t>
  </si>
  <si>
    <t>Прочие безвозмездные поступления в бюджеты муниципальных округов</t>
  </si>
  <si>
    <r>
      <t>Прочие безвозмездные поступления в бюджеты муниципальных округов</t>
    </r>
    <r>
      <rPr>
        <i/>
        <sz val="10"/>
        <rFont val="Times New Roman"/>
        <family val="1"/>
        <charset val="204"/>
      </rPr>
      <t xml:space="preserve"> (в рамках мероприятия комплексного развития сельских территорий "Монтаж уличного освещения в д.Денино Ржевского муниципального округа")</t>
    </r>
  </si>
  <si>
    <r>
      <t xml:space="preserve">Прочие безвозмездные поступления в бюджеты муниципальных округов </t>
    </r>
    <r>
      <rPr>
        <i/>
        <sz val="10"/>
        <rFont val="Times New Roman"/>
        <family val="1"/>
        <charset val="204"/>
      </rPr>
      <t>(в рамках мероприятия комплексного развития сельских территорий "Строительство площадки для проведения культурно-массовых мероприятий в д.Санталово Ржевского муниципального округа")</t>
    </r>
  </si>
  <si>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</si>
  <si>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</si>
  <si>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</si>
  <si>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r>
      <t>Прочие субвенции бюджетам муниципальных округов</t>
    </r>
    <r>
      <rPr>
        <i/>
        <sz val="10"/>
        <rFont val="Times New Roman"/>
        <family val="1"/>
        <charset val="204"/>
      </rPr>
      <t xml:space="preserve"> (на обеспечение государственных гарантий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r>
  </si>
  <si>
    <r>
      <t xml:space="preserve">Прочие субвенции бюджетам муниципальных округов </t>
    </r>
    <r>
      <rPr>
        <i/>
        <sz val="10"/>
        <rFont val="Times New Roman"/>
        <family val="1"/>
        <charset val="204"/>
      </rPr>
      <t>(на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r>
  </si>
  <si>
    <r>
      <t xml:space="preserve">Прочие доходы от компенсации затрат бюджетов муниципальных округов </t>
    </r>
    <r>
      <rPr>
        <i/>
        <sz val="10"/>
        <rFont val="Times New Roman"/>
        <family val="1"/>
        <charset val="204"/>
      </rPr>
      <t xml:space="preserve">(возврат дебиторской задолженности получателями средств бюджета)  </t>
    </r>
  </si>
  <si>
    <r>
      <t xml:space="preserve">Прочие доходы от компенсации затрат бюджетов муниципальных округов </t>
    </r>
    <r>
      <rPr>
        <i/>
        <sz val="10"/>
        <rFont val="Times New Roman"/>
        <family val="1"/>
        <charset val="204"/>
      </rPr>
      <t xml:space="preserve">(прочие доходы от компенсации затрат бюджета)  </t>
    </r>
  </si>
  <si>
    <t>ПО ГРУППАМ, ПОДГРУППАМ, СТАТЬЯМ, ПОДСТАТЬЯМ И ЭЛЕМЕНТАМ ДОХОДОВ</t>
  </si>
  <si>
    <t>КЛАССИФИКАЦИИ ДОХОДОВ БЮДЖЕТОВ РОССИЙСКОЙ ФЕДЕРАЦИИ</t>
  </si>
  <si>
    <r>
      <t>Прочие субвенции бюджетам муниципальных округов (</t>
    </r>
    <r>
      <rPr>
        <i/>
        <sz val="10"/>
        <rFont val="Times New Roman"/>
        <family val="1"/>
        <charset val="204"/>
      </rPr>
      <t>на осуществление государственных полномочий Тверской области по созданию и организации деятельности комиссии по делам несовершеннолетних и защите их прав)</t>
    </r>
  </si>
  <si>
    <r>
      <t>Прочие субвенции бюджетам муниципальных округов (</t>
    </r>
    <r>
      <rPr>
        <i/>
        <sz val="10"/>
        <rFont val="Times New Roman"/>
        <family val="1"/>
        <charset val="204"/>
      </rPr>
      <t>на осуществление отдельных государственных полномочий Тверской области по созданию и организации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r>
  </si>
  <si>
    <r>
      <t xml:space="preserve">000 2 02 29999 14 </t>
    </r>
    <r>
      <rPr>
        <i/>
        <sz val="10"/>
        <rFont val="Times New Roman"/>
        <family val="1"/>
        <charset val="204"/>
      </rPr>
      <t>2190</t>
    </r>
    <r>
      <rPr>
        <sz val="10"/>
        <rFont val="Times New Roman"/>
        <family val="1"/>
        <charset val="204"/>
      </rPr>
      <t xml:space="preserve"> 150</t>
    </r>
  </si>
  <si>
    <r>
      <t xml:space="preserve">000 2 02 29999 14 </t>
    </r>
    <r>
      <rPr>
        <i/>
        <sz val="10"/>
        <rFont val="Times New Roman"/>
        <family val="1"/>
        <charset val="204"/>
      </rPr>
      <t>2222</t>
    </r>
    <r>
      <rPr>
        <sz val="10"/>
        <rFont val="Times New Roman"/>
        <family val="1"/>
        <charset val="204"/>
      </rPr>
      <t xml:space="preserve"> 150</t>
    </r>
  </si>
  <si>
    <r>
      <t xml:space="preserve">000 2 02 29999 14 </t>
    </r>
    <r>
      <rPr>
        <i/>
        <sz val="10"/>
        <rFont val="Times New Roman"/>
        <family val="1"/>
        <charset val="204"/>
      </rPr>
      <t>2243</t>
    </r>
    <r>
      <rPr>
        <sz val="10"/>
        <rFont val="Times New Roman"/>
        <family val="1"/>
        <charset val="204"/>
      </rPr>
      <t xml:space="preserve"> 150</t>
    </r>
  </si>
  <si>
    <r>
      <t xml:space="preserve">Прочие субсидии бюджетам муниципальных округов </t>
    </r>
    <r>
      <rPr>
        <i/>
        <sz val="10"/>
        <rFont val="Times New Roman"/>
        <family val="1"/>
        <charset val="204"/>
      </rPr>
      <t>(на укрепление материально-технической базы муниципальных общеобразовательных организаций)</t>
    </r>
  </si>
  <si>
    <r>
      <t xml:space="preserve">Прочие субсидии бюджетам муниципальных округов </t>
    </r>
    <r>
      <rPr>
        <i/>
        <sz val="10"/>
        <rFont val="Times New Roman"/>
        <family val="1"/>
        <charset val="204"/>
      </rPr>
      <t>(на укрепление материально-технической базы муниципальных дошкольных образовательных организаций)</t>
    </r>
  </si>
  <si>
    <r>
      <t xml:space="preserve">Прочие субсидии бюджетам муниципальных округов </t>
    </r>
    <r>
      <rPr>
        <i/>
        <sz val="10"/>
        <rFont val="Times New Roman"/>
        <family val="1"/>
        <charset val="204"/>
      </rPr>
      <t>(на оснащение муниципальных образовательных организаций, реализующих программы дошкольного образования, уличными игровыми комплексами)</t>
    </r>
  </si>
  <si>
    <t>Субсидии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</si>
  <si>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</si>
  <si>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</si>
  <si>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</si>
  <si>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</si>
  <si>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</si>
  <si>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</si>
  <si>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</si>
  <si>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</si>
  <si>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</si>
  <si>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части суммы налога, превышающей 312 тысяч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</si>
  <si>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</si>
  <si>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</si>
  <si>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
        <rFont val="Times New Roman"/>
        <family val="1"/>
        <charset val="204"/>
      </rPr>
      <t>(иные штрафы)</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</si>
  <si>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
        <rFont val="Times New Roman"/>
        <family val="1"/>
        <charset val="204"/>
      </rPr>
      <t>(иные штрафы)</t>
    </r>
  </si>
  <si>
    <t>000 2 02 25424 14 0000 150</t>
  </si>
  <si>
    <t>000 2 02 25494 14 0000 150</t>
  </si>
  <si>
    <r>
      <t xml:space="preserve">Прочие субсидии бюджетам муниципальных округов </t>
    </r>
    <r>
      <rPr>
        <i/>
        <sz val="10"/>
        <rFont val="Times New Roman"/>
        <family val="1"/>
        <charset val="204"/>
      </rPr>
      <t>(на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 за счет средств областного бюджета)</t>
    </r>
  </si>
  <si>
    <t>к  Решению Думы Ржевского муниципального округа</t>
  </si>
  <si>
    <t xml:space="preserve">"О внесении изменений в Решение Думы Ржевского муниципального округа   </t>
  </si>
  <si>
    <t xml:space="preserve"> от 19.12.2024 № 254"</t>
  </si>
  <si>
    <r>
      <t xml:space="preserve">000 2 02 20216 14 </t>
    </r>
    <r>
      <rPr>
        <i/>
        <sz val="10"/>
        <rFont val="Times New Roman"/>
        <family val="1"/>
        <charset val="204"/>
      </rPr>
      <t>2179</t>
    </r>
    <r>
      <rPr>
        <sz val="10"/>
        <rFont val="Times New Roman"/>
        <family val="1"/>
        <charset val="204"/>
      </rPr>
      <t xml:space="preserve"> 150</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</si>
  <si>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0"/>
        <rFont val="Times New Roman"/>
        <family val="1"/>
        <charset val="204"/>
      </rPr>
      <t>(на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r>
  </si>
  <si>
    <r>
      <t xml:space="preserve">000 2 02 29999 14 </t>
    </r>
    <r>
      <rPr>
        <i/>
        <sz val="10"/>
        <rFont val="Times New Roman"/>
        <family val="1"/>
        <charset val="204"/>
      </rPr>
      <t>2191</t>
    </r>
    <r>
      <rPr>
        <sz val="10"/>
        <rFont val="Times New Roman"/>
        <family val="1"/>
        <charset val="204"/>
      </rPr>
      <t xml:space="preserve"> 150</t>
    </r>
  </si>
  <si>
    <r>
      <t xml:space="preserve">Прочие субсидии бюджетам городских округов </t>
    </r>
    <r>
      <rPr>
        <i/>
        <sz val="10"/>
        <rFont val="Times New Roman"/>
        <family val="1"/>
        <charset val="204"/>
      </rPr>
      <t>(на укрепление материально-технической базы муниципальных организаций отдыха и оздоровления детей)</t>
    </r>
  </si>
  <si>
    <r>
      <t xml:space="preserve">Прочие субсидии бюджетам муниципальных округов </t>
    </r>
    <r>
      <rPr>
        <i/>
        <sz val="10"/>
        <rFont val="Times New Roman"/>
        <family val="1"/>
        <charset val="204"/>
      </rPr>
      <t>(на реализацию программ по поддержке местных инициатив в Тверской области)</t>
    </r>
  </si>
  <si>
    <r>
      <t xml:space="preserve">000 2 02 29999 14 </t>
    </r>
    <r>
      <rPr>
        <i/>
        <sz val="10"/>
        <rFont val="Times New Roman"/>
        <family val="1"/>
        <charset val="204"/>
      </rPr>
      <t>9000</t>
    </r>
    <r>
      <rPr>
        <sz val="10"/>
        <rFont val="Times New Roman"/>
        <family val="1"/>
        <charset val="204"/>
      </rPr>
      <t xml:space="preserve"> 150 </t>
    </r>
  </si>
  <si>
    <r>
      <t xml:space="preserve">000 2 02 29999 14 </t>
    </r>
    <r>
      <rPr>
        <i/>
        <sz val="10"/>
        <rFont val="Times New Roman"/>
        <family val="1"/>
        <charset val="204"/>
      </rPr>
      <t>2256</t>
    </r>
    <r>
      <rPr>
        <sz val="10"/>
        <rFont val="Times New Roman"/>
        <family val="1"/>
        <charset val="204"/>
      </rPr>
      <t xml:space="preserve"> 150 </t>
    </r>
  </si>
  <si>
    <r>
      <t xml:space="preserve">000 2 02 29999 14 </t>
    </r>
    <r>
      <rPr>
        <i/>
        <sz val="10"/>
        <rFont val="Times New Roman"/>
        <family val="1"/>
        <charset val="204"/>
      </rPr>
      <t>2253</t>
    </r>
    <r>
      <rPr>
        <sz val="10"/>
        <rFont val="Times New Roman"/>
        <family val="1"/>
        <charset val="204"/>
      </rPr>
      <t xml:space="preserve"> 150 </t>
    </r>
  </si>
  <si>
    <r>
      <t>Прочие субсидии бюджетам муниципальных округов</t>
    </r>
    <r>
      <rPr>
        <i/>
        <sz val="10"/>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320-косилка измельчитель для нужд Ржевского муниципального округа")</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</si>
  <si>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для нужд Ржевского муниципального округа")</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</si>
  <si>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новогодней ели для Ржевского муниципального округа Тверской области")</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</si>
  <si>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с навесным оборудованием-снегоотбрасыватель Zim Ani GST 90.2 для нужд Ржевского муниципального округа")</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</si>
  <si>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в населенном пункте д.Звягино территориального отдела "Чертолино" Ржевского муниципального округа Тверской области")</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</si>
  <si>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ротационная навесная КРН-2.1Б (или эквивалент) для нужд Ржевского муниципального округа")</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</si>
  <si>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"Уличное освещение от МБУ ДО "СШ по видам единоборств" Ржевского муниципального округа до церкви Великомученицы Варвары г. Ржева Тверской области")</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</si>
  <si>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манипуляторная для нужд Ржевского муниципального округа Тверской области")</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</si>
  <si>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спортивной площадки по адресу: Тверская обл, г. Ржев, ул. Чернышевского д.13А")</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</si>
  <si>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расположенной по адресу: Тверская область, Ржевский муниципальный округ, деревня Орехово")</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</si>
  <si>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"Капитальный ремонт водонапорной башни в д. Поволжье Ржевского муниципального округа Тверской области")</t>
    </r>
  </si>
  <si>
    <r>
      <t xml:space="preserve">Прочие субсидии бюджетам муниципальных округов </t>
    </r>
    <r>
      <rPr>
        <i/>
        <sz val="10"/>
        <rFont val="Times New Roman"/>
        <family val="1"/>
        <charset val="204"/>
      </rPr>
      <t>(реализацию программы по поддержке местных инициатив в Тверской области "Благоустройство территории муниципального дошкольного образовательного учреждения Есинский детский сад Ржевского района Тверской области уличным игровым оборудованием")</t>
    </r>
  </si>
  <si>
    <r>
      <t xml:space="preserve">000 2 02 29999 14 </t>
    </r>
    <r>
      <rPr>
        <i/>
        <sz val="10"/>
        <rFont val="Times New Roman"/>
        <family val="1"/>
        <charset val="204"/>
      </rPr>
      <t>9049</t>
    </r>
    <r>
      <rPr>
        <sz val="10"/>
        <rFont val="Times New Roman"/>
        <family val="1"/>
        <charset val="204"/>
      </rPr>
      <t xml:space="preserve"> 150</t>
    </r>
  </si>
  <si>
    <r>
      <t xml:space="preserve">000 2 02 29999 14 </t>
    </r>
    <r>
      <rPr>
        <i/>
        <sz val="10"/>
        <rFont val="Times New Roman"/>
        <family val="1"/>
        <charset val="204"/>
      </rPr>
      <t>9051</t>
    </r>
    <r>
      <rPr>
        <sz val="10"/>
        <rFont val="Times New Roman"/>
        <family val="1"/>
        <charset val="204"/>
      </rPr>
      <t xml:space="preserve"> 150</t>
    </r>
  </si>
  <si>
    <r>
      <t xml:space="preserve">000 2 02 29999 14 </t>
    </r>
    <r>
      <rPr>
        <i/>
        <sz val="10"/>
        <rFont val="Times New Roman"/>
        <family val="1"/>
        <charset val="204"/>
      </rPr>
      <t>9052</t>
    </r>
    <r>
      <rPr>
        <sz val="10"/>
        <rFont val="Times New Roman"/>
        <family val="1"/>
        <charset val="204"/>
      </rPr>
      <t xml:space="preserve"> 150 </t>
    </r>
  </si>
  <si>
    <r>
      <t xml:space="preserve">000 2 02 29999 14 </t>
    </r>
    <r>
      <rPr>
        <i/>
        <sz val="10"/>
        <rFont val="Times New Roman"/>
        <family val="1"/>
        <charset val="204"/>
      </rPr>
      <t>9060</t>
    </r>
    <r>
      <rPr>
        <sz val="10"/>
        <rFont val="Times New Roman"/>
        <family val="1"/>
        <charset val="204"/>
      </rPr>
      <t xml:space="preserve"> 150</t>
    </r>
  </si>
  <si>
    <r>
      <t xml:space="preserve">000 2 02 29999 14 </t>
    </r>
    <r>
      <rPr>
        <i/>
        <sz val="10"/>
        <rFont val="Times New Roman"/>
        <family val="1"/>
        <charset val="204"/>
      </rPr>
      <t>9061</t>
    </r>
    <r>
      <rPr>
        <sz val="10"/>
        <rFont val="Times New Roman"/>
        <family val="1"/>
        <charset val="204"/>
      </rPr>
      <t xml:space="preserve"> 150</t>
    </r>
  </si>
  <si>
    <r>
      <t xml:space="preserve">000 2 02 29999 14 </t>
    </r>
    <r>
      <rPr>
        <i/>
        <sz val="10"/>
        <rFont val="Times New Roman"/>
        <family val="1"/>
        <charset val="204"/>
      </rPr>
      <t>9062</t>
    </r>
    <r>
      <rPr>
        <sz val="10"/>
        <rFont val="Times New Roman"/>
        <family val="1"/>
        <charset val="204"/>
      </rPr>
      <t xml:space="preserve"> 150</t>
    </r>
  </si>
  <si>
    <r>
      <t xml:space="preserve">000 2 02 29999 14 </t>
    </r>
    <r>
      <rPr>
        <i/>
        <sz val="10"/>
        <rFont val="Times New Roman"/>
        <family val="1"/>
        <charset val="204"/>
      </rPr>
      <t>9064</t>
    </r>
    <r>
      <rPr>
        <sz val="10"/>
        <rFont val="Times New Roman"/>
        <family val="1"/>
        <charset val="204"/>
      </rPr>
      <t xml:space="preserve"> 150</t>
    </r>
  </si>
  <si>
    <r>
      <t xml:space="preserve">000 2 02 29999 14 </t>
    </r>
    <r>
      <rPr>
        <i/>
        <sz val="10"/>
        <rFont val="Times New Roman"/>
        <family val="1"/>
        <charset val="204"/>
      </rPr>
      <t>9065</t>
    </r>
    <r>
      <rPr>
        <sz val="10"/>
        <rFont val="Times New Roman"/>
        <family val="1"/>
        <charset val="204"/>
      </rPr>
      <t xml:space="preserve"> 150</t>
    </r>
  </si>
  <si>
    <r>
      <t xml:space="preserve">000 2 02 29999 14 </t>
    </r>
    <r>
      <rPr>
        <i/>
        <sz val="10"/>
        <rFont val="Times New Roman"/>
        <family val="1"/>
        <charset val="204"/>
      </rPr>
      <t>9066</t>
    </r>
    <r>
      <rPr>
        <sz val="10"/>
        <rFont val="Times New Roman"/>
        <family val="1"/>
        <charset val="204"/>
      </rPr>
      <t xml:space="preserve"> 150</t>
    </r>
  </si>
  <si>
    <r>
      <t xml:space="preserve">000 2 02 29999 14 </t>
    </r>
    <r>
      <rPr>
        <i/>
        <sz val="10"/>
        <rFont val="Times New Roman"/>
        <family val="1"/>
        <charset val="204"/>
      </rPr>
      <t>9067</t>
    </r>
    <r>
      <rPr>
        <sz val="10"/>
        <rFont val="Times New Roman"/>
        <family val="1"/>
        <charset val="204"/>
      </rPr>
      <t xml:space="preserve"> 150</t>
    </r>
  </si>
  <si>
    <r>
      <t xml:space="preserve">000 2 02 29999 14 </t>
    </r>
    <r>
      <rPr>
        <i/>
        <sz val="10"/>
        <rFont val="Times New Roman"/>
        <family val="1"/>
        <charset val="204"/>
      </rPr>
      <t>9069</t>
    </r>
    <r>
      <rPr>
        <sz val="10"/>
        <rFont val="Times New Roman"/>
        <family val="1"/>
        <charset val="204"/>
      </rPr>
      <t xml:space="preserve"> 150</t>
    </r>
  </si>
  <si>
    <r>
      <t xml:space="preserve">000 2 02 29999 14 </t>
    </r>
    <r>
      <rPr>
        <i/>
        <sz val="10"/>
        <rFont val="Times New Roman"/>
        <family val="1"/>
        <charset val="204"/>
      </rPr>
      <t>9070</t>
    </r>
    <r>
      <rPr>
        <sz val="10"/>
        <rFont val="Times New Roman"/>
        <family val="1"/>
        <charset val="204"/>
      </rPr>
      <t xml:space="preserve"> 150</t>
    </r>
  </si>
  <si>
    <r>
      <t xml:space="preserve">000 2 02 29999 14 </t>
    </r>
    <r>
      <rPr>
        <i/>
        <sz val="10"/>
        <rFont val="Times New Roman"/>
        <family val="1"/>
        <charset val="204"/>
      </rPr>
      <t>9071</t>
    </r>
    <r>
      <rPr>
        <sz val="10"/>
        <rFont val="Times New Roman"/>
        <family val="1"/>
        <charset val="204"/>
      </rPr>
      <t xml:space="preserve"> 150</t>
    </r>
  </si>
  <si>
    <r>
      <t xml:space="preserve">000 2 02 29999 14 </t>
    </r>
    <r>
      <rPr>
        <i/>
        <sz val="10"/>
        <rFont val="Times New Roman"/>
        <family val="1"/>
        <charset val="204"/>
      </rPr>
      <t>9074</t>
    </r>
    <r>
      <rPr>
        <sz val="10"/>
        <rFont val="Times New Roman"/>
        <family val="1"/>
        <charset val="204"/>
      </rPr>
      <t xml:space="preserve"> 150</t>
    </r>
  </si>
  <si>
    <r>
      <t xml:space="preserve">000 2 02 29999 14 </t>
    </r>
    <r>
      <rPr>
        <i/>
        <sz val="10"/>
        <rFont val="Times New Roman"/>
        <family val="1"/>
        <charset val="204"/>
      </rPr>
      <t>9075</t>
    </r>
    <r>
      <rPr>
        <sz val="10"/>
        <rFont val="Times New Roman"/>
        <family val="1"/>
        <charset val="204"/>
      </rPr>
      <t xml:space="preserve"> 150</t>
    </r>
  </si>
  <si>
    <r>
      <t xml:space="preserve">000 2 02 29999 14 </t>
    </r>
    <r>
      <rPr>
        <i/>
        <sz val="10"/>
        <rFont val="Times New Roman"/>
        <family val="1"/>
        <charset val="204"/>
      </rPr>
      <t>9077</t>
    </r>
    <r>
      <rPr>
        <sz val="10"/>
        <rFont val="Times New Roman"/>
        <family val="1"/>
        <charset val="204"/>
      </rPr>
      <t xml:space="preserve"> 150</t>
    </r>
  </si>
  <si>
    <r>
      <t xml:space="preserve">000 2 02 29999 14 </t>
    </r>
    <r>
      <rPr>
        <i/>
        <sz val="10"/>
        <rFont val="Times New Roman"/>
        <family val="1"/>
        <charset val="204"/>
      </rPr>
      <t>9078</t>
    </r>
    <r>
      <rPr>
        <sz val="10"/>
        <rFont val="Times New Roman"/>
        <family val="1"/>
        <charset val="204"/>
      </rPr>
      <t xml:space="preserve"> 150</t>
    </r>
  </si>
  <si>
    <r>
      <t xml:space="preserve">000 2 02 29999 14 </t>
    </r>
    <r>
      <rPr>
        <i/>
        <sz val="10"/>
        <rFont val="Times New Roman"/>
        <family val="1"/>
        <charset val="204"/>
      </rPr>
      <t>9081</t>
    </r>
    <r>
      <rPr>
        <sz val="10"/>
        <rFont val="Times New Roman"/>
        <family val="1"/>
        <charset val="204"/>
      </rPr>
      <t xml:space="preserve"> 150</t>
    </r>
  </si>
  <si>
    <r>
      <t xml:space="preserve">Прочие субсидии бюджетам муниципальных округов </t>
    </r>
    <r>
      <rPr>
        <i/>
        <sz val="10"/>
        <rFont val="Times New Roman"/>
        <family val="1"/>
        <charset val="204"/>
      </rPr>
      <t>(реализацию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деревня Санталово")</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</si>
  <si>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детской спортивной площадки по адресу: Тверская область, Ржевский муниципальный округ, деревня Бродниково")</t>
    </r>
  </si>
  <si>
    <r>
      <t>Прочие субсидии бюджетам муниципальных округов</t>
    </r>
    <r>
      <rPr>
        <i/>
        <sz val="10"/>
        <rFont val="Times New Roman"/>
        <family val="1"/>
        <charset val="204"/>
      </rPr>
      <t xml:space="preserve"> (на реализацию программы по поддержке местных инициатив в Тверской области "Благоустройство территории парка "Дружбы" Ржевского муниципального округа Тверской области, расположенного по адресу: Тверская область, город Ржев,  улица Партизанская")</t>
    </r>
  </si>
  <si>
    <t>000 2 02 25555 14 0000 150</t>
  </si>
  <si>
    <t>Субсидии бюджетам муниципальных округов на реализацию программ формирования современной городской среды</t>
  </si>
  <si>
    <t>000 2 02 25576 14 0000 150</t>
  </si>
  <si>
    <t>Субсидии бюджетам муниципальных округов на обеспечение комплексного развития сельских территорий</t>
  </si>
  <si>
    <r>
      <t xml:space="preserve">000 2 02 29999 14 </t>
    </r>
    <r>
      <rPr>
        <i/>
        <sz val="10"/>
        <rFont val="Times New Roman"/>
        <family val="1"/>
        <charset val="204"/>
      </rPr>
      <t>9073</t>
    </r>
    <r>
      <rPr>
        <sz val="10"/>
        <rFont val="Times New Roman"/>
        <family val="1"/>
        <charset val="204"/>
      </rPr>
      <t xml:space="preserve"> 150</t>
    </r>
  </si>
  <si>
    <t>000 2 02 40000 00 0000 150</t>
  </si>
  <si>
    <t>Иные межбюджетные трансферты</t>
  </si>
  <si>
    <t>000 2 02 45050 14 0000 150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</si>
  <si>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</si>
  <si>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r>
      <t>Прочие субсидии бюджетам муниципальных округов</t>
    </r>
    <r>
      <rPr>
        <i/>
        <sz val="10"/>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82 -прицеп тракторный самосвальный 2ПТС-6.5 (или эквивалент) для нужд Ржевского муниципального округа")</t>
    </r>
  </si>
  <si>
    <r>
      <t xml:space="preserve">000 2 02 29999 14 </t>
    </r>
    <r>
      <rPr>
        <i/>
        <sz val="10"/>
        <rFont val="Times New Roman"/>
        <family val="1"/>
        <charset val="204"/>
      </rPr>
      <t>2045</t>
    </r>
    <r>
      <rPr>
        <sz val="10"/>
        <rFont val="Times New Roman"/>
        <family val="1"/>
        <charset val="204"/>
      </rPr>
      <t xml:space="preserve"> 150</t>
    </r>
  </si>
  <si>
    <r>
      <rPr>
        <sz val="10"/>
        <rFont val="Times New Roman"/>
        <family val="1"/>
        <charset val="204"/>
      </rPr>
      <t>Прочие субсидии бюджетам муниципальных округов</t>
    </r>
    <r>
      <rPr>
        <i/>
        <sz val="10"/>
        <rFont val="Times New Roman"/>
        <family val="1"/>
        <charset val="204"/>
      </rPr>
      <t xml:space="preserve"> (на обеспечение жилыми помещениями малоимущих многодетных семей, нуждающихся в жилых помещениях)</t>
    </r>
  </si>
  <si>
    <r>
      <t xml:space="preserve">000 2 02 29999 14 </t>
    </r>
    <r>
      <rPr>
        <i/>
        <sz val="10"/>
        <rFont val="Times New Roman"/>
        <family val="1"/>
        <charset val="204"/>
      </rPr>
      <t>2075</t>
    </r>
    <r>
      <rPr>
        <sz val="10"/>
        <rFont val="Times New Roman"/>
        <family val="1"/>
        <charset val="204"/>
      </rPr>
      <t xml:space="preserve"> 150</t>
    </r>
  </si>
  <si>
    <r>
      <t xml:space="preserve">000 2 02 29999 14 </t>
    </r>
    <r>
      <rPr>
        <i/>
        <sz val="10"/>
        <rFont val="Times New Roman"/>
        <family val="1"/>
        <charset val="204"/>
      </rPr>
      <t>2189</t>
    </r>
    <r>
      <rPr>
        <sz val="10"/>
        <rFont val="Times New Roman"/>
        <family val="1"/>
        <charset val="204"/>
      </rPr>
      <t xml:space="preserve"> 150</t>
    </r>
  </si>
  <si>
    <r>
      <t xml:space="preserve">Прочие субсидии бюджетам муниципальных округов </t>
    </r>
    <r>
      <rPr>
        <i/>
        <sz val="10"/>
        <rFont val="Times New Roman"/>
        <family val="1"/>
        <charset val="204"/>
      </rPr>
      <t>(на укрепление материально-технической базы муниципальных спортивных школ)</t>
    </r>
  </si>
  <si>
    <t>000 2 02 25497 14 0000 150</t>
  </si>
  <si>
    <t>Субсидии бюджетам муниципальных округов на реализацию мероприятий по обеспечению жильем молодых семей</t>
  </si>
  <si>
    <r>
      <t xml:space="preserve">000 2 02 29999 14 </t>
    </r>
    <r>
      <rPr>
        <i/>
        <sz val="10"/>
        <rFont val="Times New Roman"/>
        <family val="1"/>
        <charset val="204"/>
      </rPr>
      <t>2206</t>
    </r>
    <r>
      <rPr>
        <sz val="10"/>
        <rFont val="Times New Roman"/>
        <family val="1"/>
        <charset val="204"/>
      </rPr>
      <t xml:space="preserve"> 150</t>
    </r>
  </si>
  <si>
    <r>
      <t xml:space="preserve">Прочие субсидии бюджетам муниципальных округов </t>
    </r>
    <r>
      <rPr>
        <i/>
        <sz val="10"/>
        <rFont val="Times New Roman"/>
        <family val="1"/>
        <charset val="204"/>
      </rPr>
      <t>(на проведение ремонта муниципальных объектов спортивной инфраструктуры, приобретение и установку плоскостных спортивных сооружений и оборудования на плоскостные спортивные сооружения на территории Тверской области)</t>
    </r>
  </si>
  <si>
    <r>
      <t xml:space="preserve">Прочие субсидии бюджетам муниципальных округов </t>
    </r>
    <r>
      <rPr>
        <i/>
        <sz val="10"/>
        <rFont val="Times New Roman"/>
        <family val="1"/>
        <charset val="204"/>
      </rPr>
      <t>(на проведение объектов теплоэнергетических комплексов муниципальных образований Тверской области)</t>
    </r>
  </si>
  <si>
    <t>000 2 02 49999 14 0000 150</t>
  </si>
  <si>
    <t>Прочие межбюджетные трансферты, передаваемые бюджетам муниципальных округов</t>
  </si>
  <si>
    <r>
      <t xml:space="preserve">000 2 02 49999 14 </t>
    </r>
    <r>
      <rPr>
        <i/>
        <sz val="10"/>
        <rFont val="Times New Roman"/>
        <family val="1"/>
        <charset val="204"/>
      </rPr>
      <t>8000</t>
    </r>
    <r>
      <rPr>
        <sz val="10"/>
        <rFont val="Times New Roman"/>
        <family val="1"/>
        <charset val="204"/>
      </rPr>
      <t xml:space="preserve"> 150</t>
    </r>
  </si>
  <si>
    <r>
      <t xml:space="preserve">000 2 02 29999 14 </t>
    </r>
    <r>
      <rPr>
        <i/>
        <sz val="10"/>
        <rFont val="Times New Roman"/>
        <family val="1"/>
        <charset val="204"/>
      </rPr>
      <t>2062</t>
    </r>
    <r>
      <rPr>
        <sz val="10"/>
        <rFont val="Times New Roman"/>
        <family val="1"/>
        <charset val="204"/>
      </rPr>
      <t xml:space="preserve"> 150</t>
    </r>
  </si>
  <si>
    <r>
      <t xml:space="preserve">Прочие субсидии бюджетам муниципальных округов </t>
    </r>
    <r>
      <rPr>
        <i/>
        <sz val="10"/>
        <rFont val="Times New Roman"/>
        <family val="1"/>
        <charset val="204"/>
      </rPr>
      <t>(на развитие материально-технической базы редакций районных и городских газет)</t>
    </r>
  </si>
  <si>
    <t>Субсидии бюджетам муниципальных округов в целях софинансирования расходных обязательств,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</si>
  <si>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000 1 14 06024 14 0000 430</t>
  </si>
  <si>
    <t>000 1 14 01040 14 0000 430</t>
  </si>
  <si>
    <t>000 2 02 25467 14 0000 150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</si>
  <si>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</si>
  <si>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000 2 02 25519 14 0000 150</t>
  </si>
  <si>
    <t>Субсидия бюджетам городских округов на поддержку отрасли культуры</t>
  </si>
  <si>
    <t>000 2 02 25599 14 0000 150</t>
  </si>
  <si>
    <t>Субсидии бюджетам муниципальных округов на подготовку проектов межевания земельных участков и на проведение кадастровых работ</t>
  </si>
  <si>
    <r>
      <t xml:space="preserve">000 2 02 29999 14 </t>
    </r>
    <r>
      <rPr>
        <i/>
        <sz val="10"/>
        <rFont val="Times New Roman"/>
        <family val="1"/>
        <charset val="204"/>
      </rPr>
      <t>2051</t>
    </r>
    <r>
      <rPr>
        <sz val="10"/>
        <rFont val="Times New Roman"/>
        <family val="1"/>
        <charset val="204"/>
      </rPr>
      <t xml:space="preserve"> 150</t>
    </r>
  </si>
  <si>
    <r>
      <t>Прочие субсидии бюджетам муниципальных округов (</t>
    </r>
    <r>
      <rPr>
        <i/>
        <sz val="10"/>
        <rFont val="Times New Roman"/>
        <family val="1"/>
        <charset val="204"/>
      </rPr>
      <t>на реализацию Закона Тверской области от 16.02.2009 №7-ЗО "О статусе города Тверской области, удостоенного почетного звания Российской Федерации "Город воинской славы" по отрасли "Дорожное хозяйство")</t>
    </r>
  </si>
  <si>
    <r>
      <t xml:space="preserve">Прочие межбюджетные трансферты, передаваемые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в населенном пункте д.Звягино территориального отдела "Чертолино" Ржевского муниципального округа Тверской области")</t>
    </r>
  </si>
  <si>
    <r>
      <t xml:space="preserve">Прочие межбюджетные трансферты, передаваемые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расположенной по адресу: Тверская область, Ржевский муниципальный округ, деревня Орехово")</t>
    </r>
  </si>
  <si>
    <r>
      <t xml:space="preserve">Прочие межбюджетные трансферты, передаваемые бюджетам муниципальных округов </t>
    </r>
    <r>
      <rPr>
        <i/>
        <sz val="10"/>
        <rFont val="Times New Roman"/>
        <family val="1"/>
        <charset val="204"/>
      </rPr>
      <t>(на реализацию программы по поддержке местных инициатив в Тверской области "Капитальный ремонт водонапорной башни в д. Поволжье Ржевского муниципального округа Тверской области")</t>
    </r>
  </si>
  <si>
    <r>
      <t xml:space="preserve">Прочие межбюджетные трансферты, передаваемые бюджетам муниципальных округов </t>
    </r>
    <r>
      <rPr>
        <i/>
        <sz val="10"/>
        <rFont val="Times New Roman"/>
        <family val="1"/>
        <charset val="204"/>
      </rPr>
      <t>(реализацию программы по поддержке местных инициатив в Тверской области "Благоустройство территории муниципального дошкольного образовательного учреждения Есинский детский сад Ржевского района Тверской области уличным игровым оборудованием")</t>
    </r>
  </si>
  <si>
    <r>
      <t xml:space="preserve">Прочие межбюджетные трансферты, передаваемые бюджетам муниципальных округов </t>
    </r>
    <r>
      <rPr>
        <i/>
        <sz val="10"/>
        <rFont val="Times New Roman"/>
        <family val="1"/>
        <charset val="204"/>
      </rPr>
      <t>(на реализацию образовательных проектов в рамках поддержки школьных инициатив Тверской области ("Память вечно жива..." МОУ Чертолинская сш)</t>
    </r>
  </si>
  <si>
    <r>
      <t xml:space="preserve">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t>
    </r>
    <r>
      <rPr>
        <i/>
        <sz val="10"/>
        <rFont val="Times New Roman"/>
        <family val="1"/>
        <charset val="204"/>
      </rPr>
      <t>("Медиацентр "Быть в курсе" МОУ СОШ № 9 имени В.Т. Степанченко)</t>
    </r>
  </si>
  <si>
    <t>Доходы от продажи квартир, находящихся в собственности муниципальных округов</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</si>
  <si>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</si>
  <si>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r>
      <t xml:space="preserve">Инициативные платежи, зачисляемые в бюджеты муниципальных округов </t>
    </r>
    <r>
      <rPr>
        <i/>
        <sz val="10"/>
        <rFont val="Times New Roman"/>
        <family val="1"/>
        <charset val="204"/>
      </rPr>
      <t>(реализацию программы по поддержке местных инициатив в Тверской области "Устройство контейнерной площадки по адресу:Тверская область, Ржевский муниципальный округ, деревня Санталово")</t>
    </r>
  </si>
  <si>
    <r>
      <t xml:space="preserve">Прочие межбюджетные трансферты, передаваемые бюджетам муниципальных округов </t>
    </r>
    <r>
      <rPr>
        <i/>
        <sz val="10"/>
        <rFont val="Times New Roman"/>
        <family val="1"/>
        <charset val="204"/>
      </rPr>
      <t>(на содействие развитию малого и среднего предпринимательства в сфере туризма)</t>
    </r>
  </si>
  <si>
    <r>
      <t xml:space="preserve">Прочие межбюджетные трансферты, передаваемые бюджетам муниципальных округов </t>
    </r>
    <r>
      <rPr>
        <i/>
        <sz val="10"/>
        <rFont val="Times New Roman"/>
        <family val="1"/>
        <charset val="204"/>
      </rPr>
      <t>(на реализацию мерооприятий по обращениям, поступающим к депутатам Законодательного Собрания Тверской области в рамках реализации программ поддержки местных инициатив)</t>
    </r>
  </si>
  <si>
    <r>
      <t xml:space="preserve">000 2 02 49999 14 </t>
    </r>
    <r>
      <rPr>
        <i/>
        <sz val="10"/>
        <rFont val="Times New Roman"/>
        <family val="1"/>
        <charset val="204"/>
      </rPr>
      <t>2050</t>
    </r>
    <r>
      <rPr>
        <sz val="10"/>
        <rFont val="Times New Roman"/>
        <family val="1"/>
        <charset val="204"/>
      </rPr>
      <t xml:space="preserve"> 150</t>
    </r>
  </si>
  <si>
    <r>
      <t xml:space="preserve">Прочие межбюджетные трансферты, передаваемые бюджетам муниципальных округов </t>
    </r>
    <r>
      <rPr>
        <i/>
        <sz val="10"/>
        <rFont val="Times New Roman"/>
        <family val="1"/>
        <charset val="204"/>
      </rPr>
      <t xml:space="preserve">(на реализацию Закона Тверской области от 16.02.2009 № 7-ЗО "О статусе города Тверской области, удостоенного почетного звания Российской Федерации "Город воинской славы") </t>
    </r>
  </si>
  <si>
    <r>
      <t xml:space="preserve">000 2 02 49999 14 </t>
    </r>
    <r>
      <rPr>
        <i/>
        <sz val="10"/>
        <rFont val="Times New Roman"/>
        <family val="1"/>
        <charset val="204"/>
      </rPr>
      <t>2218</t>
    </r>
    <r>
      <rPr>
        <sz val="10"/>
        <rFont val="Times New Roman"/>
        <family val="1"/>
        <charset val="204"/>
      </rPr>
      <t xml:space="preserve"> 150</t>
    </r>
  </si>
  <si>
    <r>
      <t xml:space="preserve">000 2 02 49999 14 </t>
    </r>
    <r>
      <rPr>
        <i/>
        <sz val="10"/>
        <rFont val="Times New Roman"/>
        <family val="1"/>
        <charset val="204"/>
      </rPr>
      <t>8014</t>
    </r>
    <r>
      <rPr>
        <sz val="10"/>
        <rFont val="Times New Roman"/>
        <family val="1"/>
        <charset val="204"/>
      </rPr>
      <t xml:space="preserve"> 150</t>
    </r>
  </si>
  <si>
    <r>
      <t xml:space="preserve">000 2 02 49999 14 </t>
    </r>
    <r>
      <rPr>
        <i/>
        <sz val="10"/>
        <rFont val="Times New Roman"/>
        <family val="1"/>
        <charset val="204"/>
      </rPr>
      <t>8015</t>
    </r>
    <r>
      <rPr>
        <sz val="10"/>
        <rFont val="Times New Roman"/>
        <family val="1"/>
        <charset val="204"/>
      </rPr>
      <t xml:space="preserve"> 150</t>
    </r>
  </si>
  <si>
    <r>
      <t xml:space="preserve">000 2 02 49999 14 </t>
    </r>
    <r>
      <rPr>
        <i/>
        <sz val="10"/>
        <rFont val="Times New Roman"/>
        <family val="1"/>
        <charset val="204"/>
      </rPr>
      <t>9000</t>
    </r>
    <r>
      <rPr>
        <sz val="10"/>
        <rFont val="Times New Roman"/>
        <family val="1"/>
        <charset val="204"/>
      </rPr>
      <t xml:space="preserve"> 150</t>
    </r>
  </si>
  <si>
    <r>
      <t xml:space="preserve">000 2 02 49999 14 </t>
    </r>
    <r>
      <rPr>
        <i/>
        <sz val="10"/>
        <rFont val="Times New Roman"/>
        <family val="1"/>
        <charset val="204"/>
      </rPr>
      <t>9064</t>
    </r>
    <r>
      <rPr>
        <sz val="10"/>
        <rFont val="Times New Roman"/>
        <family val="1"/>
        <charset val="204"/>
      </rPr>
      <t xml:space="preserve"> 150</t>
    </r>
  </si>
  <si>
    <r>
      <t xml:space="preserve">000 2 02 49999 14 </t>
    </r>
    <r>
      <rPr>
        <i/>
        <sz val="10"/>
        <rFont val="Times New Roman"/>
        <family val="1"/>
        <charset val="204"/>
      </rPr>
      <t>9071</t>
    </r>
    <r>
      <rPr>
        <sz val="10"/>
        <rFont val="Times New Roman"/>
        <family val="1"/>
        <charset val="204"/>
      </rPr>
      <t xml:space="preserve"> 150</t>
    </r>
  </si>
  <si>
    <r>
      <t xml:space="preserve">000 2 02 49999 14 </t>
    </r>
    <r>
      <rPr>
        <i/>
        <sz val="10"/>
        <rFont val="Times New Roman"/>
        <family val="1"/>
        <charset val="204"/>
      </rPr>
      <t>9073</t>
    </r>
    <r>
      <rPr>
        <sz val="10"/>
        <rFont val="Times New Roman"/>
        <family val="1"/>
        <charset val="204"/>
      </rPr>
      <t xml:space="preserve"> 150</t>
    </r>
  </si>
  <si>
    <r>
      <t xml:space="preserve">000 2 02 49999 14 </t>
    </r>
    <r>
      <rPr>
        <i/>
        <sz val="10"/>
        <rFont val="Times New Roman"/>
        <family val="1"/>
        <charset val="204"/>
      </rPr>
      <t>9074</t>
    </r>
    <r>
      <rPr>
        <sz val="10"/>
        <rFont val="Times New Roman"/>
        <family val="1"/>
        <charset val="204"/>
      </rPr>
      <t xml:space="preserve"> 150</t>
    </r>
  </si>
  <si>
    <r>
      <t xml:space="preserve">000 2 02 49999 14 </t>
    </r>
    <r>
      <rPr>
        <i/>
        <sz val="10"/>
        <rFont val="Times New Roman"/>
        <family val="1"/>
        <charset val="204"/>
      </rPr>
      <t>9075</t>
    </r>
    <r>
      <rPr>
        <sz val="10"/>
        <rFont val="Times New Roman"/>
        <family val="1"/>
        <charset val="204"/>
      </rPr>
      <t xml:space="preserve"> 150</t>
    </r>
  </si>
  <si>
    <r>
      <t xml:space="preserve">000 2 02 49999 14 </t>
    </r>
    <r>
      <rPr>
        <i/>
        <sz val="10"/>
        <rFont val="Times New Roman"/>
        <family val="1"/>
        <charset val="204"/>
      </rPr>
      <t>9077</t>
    </r>
    <r>
      <rPr>
        <sz val="10"/>
        <rFont val="Times New Roman"/>
        <family val="1"/>
        <charset val="204"/>
      </rPr>
      <t xml:space="preserve"> 150</t>
    </r>
  </si>
  <si>
    <r>
      <t xml:space="preserve">000 2 02 49999 14 </t>
    </r>
    <r>
      <rPr>
        <i/>
        <sz val="10"/>
        <rFont val="Times New Roman"/>
        <family val="1"/>
        <charset val="204"/>
      </rPr>
      <t>9078</t>
    </r>
    <r>
      <rPr>
        <sz val="10"/>
        <rFont val="Times New Roman"/>
        <family val="1"/>
        <charset val="204"/>
      </rPr>
      <t xml:space="preserve"> 150</t>
    </r>
  </si>
  <si>
    <r>
      <t xml:space="preserve">000 2 02 49999 14 </t>
    </r>
    <r>
      <rPr>
        <i/>
        <sz val="10"/>
        <rFont val="Times New Roman"/>
        <family val="1"/>
        <charset val="204"/>
      </rPr>
      <t>9081</t>
    </r>
    <r>
      <rPr>
        <sz val="10"/>
        <rFont val="Times New Roman"/>
        <family val="1"/>
        <charset val="204"/>
      </rPr>
      <t xml:space="preserve"> 150</t>
    </r>
  </si>
  <si>
    <r>
      <t xml:space="preserve">000 2 07 04050 14 </t>
    </r>
    <r>
      <rPr>
        <i/>
        <sz val="10"/>
        <rFont val="Times New Roman"/>
        <family val="1"/>
        <charset val="204"/>
      </rPr>
      <t>0001</t>
    </r>
    <r>
      <rPr>
        <sz val="10"/>
        <rFont val="Times New Roman"/>
        <family val="1"/>
        <charset val="204"/>
      </rPr>
      <t xml:space="preserve"> 150</t>
    </r>
  </si>
  <si>
    <r>
      <t xml:space="preserve">000 2 07 04050 14 </t>
    </r>
    <r>
      <rPr>
        <i/>
        <sz val="10"/>
        <rFont val="Times New Roman"/>
        <family val="1"/>
        <charset val="204"/>
      </rPr>
      <t>0002</t>
    </r>
    <r>
      <rPr>
        <sz val="10"/>
        <rFont val="Times New Roman"/>
        <family val="1"/>
        <charset val="204"/>
      </rPr>
      <t xml:space="preserve"> 150</t>
    </r>
  </si>
  <si>
    <r>
      <t xml:space="preserve">000 1 17 15020 14 </t>
    </r>
    <r>
      <rPr>
        <i/>
        <sz val="10"/>
        <rFont val="Times New Roman"/>
        <family val="1"/>
        <charset val="204"/>
      </rPr>
      <t>9049</t>
    </r>
    <r>
      <rPr>
        <sz val="10"/>
        <rFont val="Times New Roman"/>
        <family val="1"/>
        <charset val="204"/>
      </rPr>
      <t xml:space="preserve"> 150</t>
    </r>
  </si>
  <si>
    <r>
      <t xml:space="preserve">000 1 17 15020 14 </t>
    </r>
    <r>
      <rPr>
        <i/>
        <sz val="10"/>
        <rFont val="Times New Roman"/>
        <family val="1"/>
        <charset val="204"/>
      </rPr>
      <t>9051</t>
    </r>
    <r>
      <rPr>
        <sz val="10"/>
        <rFont val="Times New Roman"/>
        <family val="1"/>
        <charset val="204"/>
      </rPr>
      <t xml:space="preserve"> 150</t>
    </r>
  </si>
  <si>
    <r>
      <t xml:space="preserve">000 1 17 15020 14 </t>
    </r>
    <r>
      <rPr>
        <i/>
        <sz val="10"/>
        <rFont val="Times New Roman"/>
        <family val="1"/>
        <charset val="204"/>
      </rPr>
      <t>9052</t>
    </r>
    <r>
      <rPr>
        <sz val="10"/>
        <rFont val="Times New Roman"/>
        <family val="1"/>
        <charset val="204"/>
      </rPr>
      <t xml:space="preserve"> 150 </t>
    </r>
  </si>
  <si>
    <r>
      <t xml:space="preserve">000 1 17 15020 14 </t>
    </r>
    <r>
      <rPr>
        <i/>
        <sz val="10"/>
        <rFont val="Times New Roman"/>
        <family val="1"/>
        <charset val="204"/>
      </rPr>
      <t>9058</t>
    </r>
    <r>
      <rPr>
        <sz val="10"/>
        <rFont val="Times New Roman"/>
        <family val="1"/>
        <charset val="204"/>
      </rPr>
      <t xml:space="preserve"> 150 </t>
    </r>
  </si>
  <si>
    <r>
      <t xml:space="preserve">000 1 17 15020 14 </t>
    </r>
    <r>
      <rPr>
        <i/>
        <sz val="10"/>
        <rFont val="Times New Roman"/>
        <family val="1"/>
        <charset val="204"/>
      </rPr>
      <t>9059</t>
    </r>
    <r>
      <rPr>
        <sz val="10"/>
        <rFont val="Times New Roman"/>
        <family val="1"/>
        <charset val="204"/>
      </rPr>
      <t xml:space="preserve"> 150</t>
    </r>
  </si>
  <si>
    <r>
      <t xml:space="preserve">000 1 17 15020 14 </t>
    </r>
    <r>
      <rPr>
        <i/>
        <sz val="10"/>
        <rFont val="Times New Roman"/>
        <family val="1"/>
        <charset val="204"/>
      </rPr>
      <t>9060</t>
    </r>
    <r>
      <rPr>
        <sz val="10"/>
        <rFont val="Times New Roman"/>
        <family val="1"/>
        <charset val="204"/>
      </rPr>
      <t xml:space="preserve"> 150</t>
    </r>
  </si>
  <si>
    <r>
      <t xml:space="preserve">000 1 17 15020 14 </t>
    </r>
    <r>
      <rPr>
        <i/>
        <sz val="10"/>
        <rFont val="Times New Roman"/>
        <family val="1"/>
        <charset val="204"/>
      </rPr>
      <t>9061</t>
    </r>
    <r>
      <rPr>
        <sz val="10"/>
        <rFont val="Times New Roman"/>
        <family val="1"/>
        <charset val="204"/>
      </rPr>
      <t xml:space="preserve"> 150</t>
    </r>
  </si>
  <si>
    <r>
      <t xml:space="preserve">000 1 17 15020 14 </t>
    </r>
    <r>
      <rPr>
        <i/>
        <sz val="10"/>
        <rFont val="Times New Roman"/>
        <family val="1"/>
        <charset val="204"/>
      </rPr>
      <t>9062</t>
    </r>
    <r>
      <rPr>
        <sz val="10"/>
        <rFont val="Times New Roman"/>
        <family val="1"/>
        <charset val="204"/>
      </rPr>
      <t xml:space="preserve"> 150</t>
    </r>
  </si>
  <si>
    <r>
      <t xml:space="preserve">000 1 17 15020 14 </t>
    </r>
    <r>
      <rPr>
        <i/>
        <sz val="10"/>
        <rFont val="Times New Roman"/>
        <family val="1"/>
        <charset val="204"/>
      </rPr>
      <t>9063</t>
    </r>
    <r>
      <rPr>
        <sz val="10"/>
        <rFont val="Times New Roman"/>
        <family val="1"/>
        <charset val="204"/>
      </rPr>
      <t xml:space="preserve"> 150</t>
    </r>
  </si>
  <si>
    <r>
      <t xml:space="preserve">000 1 17 15020 14 </t>
    </r>
    <r>
      <rPr>
        <i/>
        <sz val="10"/>
        <rFont val="Times New Roman"/>
        <family val="1"/>
        <charset val="204"/>
      </rPr>
      <t>9064</t>
    </r>
    <r>
      <rPr>
        <sz val="10"/>
        <rFont val="Times New Roman"/>
        <family val="1"/>
        <charset val="204"/>
      </rPr>
      <t xml:space="preserve"> 150</t>
    </r>
  </si>
  <si>
    <r>
      <t xml:space="preserve">000 1 17 15020 14 </t>
    </r>
    <r>
      <rPr>
        <i/>
        <sz val="10"/>
        <rFont val="Times New Roman"/>
        <family val="1"/>
        <charset val="204"/>
      </rPr>
      <t>9065</t>
    </r>
    <r>
      <rPr>
        <sz val="10"/>
        <rFont val="Times New Roman"/>
        <family val="1"/>
        <charset val="204"/>
      </rPr>
      <t xml:space="preserve"> 150</t>
    </r>
  </si>
  <si>
    <r>
      <t xml:space="preserve">000 1 17 15020 14 </t>
    </r>
    <r>
      <rPr>
        <i/>
        <sz val="10"/>
        <rFont val="Times New Roman"/>
        <family val="1"/>
        <charset val="204"/>
      </rPr>
      <t>9066</t>
    </r>
    <r>
      <rPr>
        <sz val="10"/>
        <rFont val="Times New Roman"/>
        <family val="1"/>
        <charset val="204"/>
      </rPr>
      <t xml:space="preserve"> 150</t>
    </r>
  </si>
  <si>
    <r>
      <t xml:space="preserve">000 1 17 15020 14 </t>
    </r>
    <r>
      <rPr>
        <i/>
        <sz val="10"/>
        <rFont val="Times New Roman"/>
        <family val="1"/>
        <charset val="204"/>
      </rPr>
      <t>9067</t>
    </r>
    <r>
      <rPr>
        <sz val="10"/>
        <rFont val="Times New Roman"/>
        <family val="1"/>
        <charset val="204"/>
      </rPr>
      <t xml:space="preserve"> 150</t>
    </r>
  </si>
  <si>
    <r>
      <t xml:space="preserve">000 1 17 15020 14 </t>
    </r>
    <r>
      <rPr>
        <i/>
        <sz val="10"/>
        <rFont val="Times New Roman"/>
        <family val="1"/>
        <charset val="204"/>
      </rPr>
      <t>9069</t>
    </r>
    <r>
      <rPr>
        <sz val="10"/>
        <rFont val="Times New Roman"/>
        <family val="1"/>
        <charset val="204"/>
      </rPr>
      <t xml:space="preserve"> 150</t>
    </r>
  </si>
  <si>
    <r>
      <t xml:space="preserve">000 1 17 15020 14 </t>
    </r>
    <r>
      <rPr>
        <i/>
        <sz val="10"/>
        <rFont val="Times New Roman"/>
        <family val="1"/>
        <charset val="204"/>
      </rPr>
      <t>9070</t>
    </r>
    <r>
      <rPr>
        <sz val="10"/>
        <rFont val="Times New Roman"/>
        <family val="1"/>
        <charset val="204"/>
      </rPr>
      <t xml:space="preserve"> 150</t>
    </r>
  </si>
  <si>
    <r>
      <t xml:space="preserve">000 1 17 15020 14 </t>
    </r>
    <r>
      <rPr>
        <i/>
        <sz val="10"/>
        <rFont val="Times New Roman"/>
        <family val="1"/>
        <charset val="204"/>
      </rPr>
      <t>9071</t>
    </r>
    <r>
      <rPr>
        <sz val="10"/>
        <rFont val="Times New Roman"/>
        <family val="1"/>
        <charset val="204"/>
      </rPr>
      <t xml:space="preserve"> 150</t>
    </r>
  </si>
  <si>
    <r>
      <t xml:space="preserve">000 1 17 15020 14 </t>
    </r>
    <r>
      <rPr>
        <i/>
        <sz val="10"/>
        <rFont val="Times New Roman"/>
        <family val="1"/>
        <charset val="204"/>
      </rPr>
      <t>9073</t>
    </r>
    <r>
      <rPr>
        <sz val="10"/>
        <rFont val="Times New Roman"/>
        <family val="1"/>
        <charset val="204"/>
      </rPr>
      <t xml:space="preserve"> 150</t>
    </r>
  </si>
  <si>
    <r>
      <t xml:space="preserve">000 1 17 15020 14 </t>
    </r>
    <r>
      <rPr>
        <i/>
        <sz val="10"/>
        <rFont val="Times New Roman"/>
        <family val="1"/>
        <charset val="204"/>
      </rPr>
      <t>9074</t>
    </r>
    <r>
      <rPr>
        <sz val="10"/>
        <rFont val="Times New Roman"/>
        <family val="1"/>
        <charset val="204"/>
      </rPr>
      <t xml:space="preserve"> 150</t>
    </r>
  </si>
  <si>
    <r>
      <t xml:space="preserve">000 1 17 15020 14 </t>
    </r>
    <r>
      <rPr>
        <i/>
        <sz val="10"/>
        <rFont val="Times New Roman"/>
        <family val="1"/>
        <charset val="204"/>
      </rPr>
      <t>9075</t>
    </r>
    <r>
      <rPr>
        <sz val="10"/>
        <rFont val="Times New Roman"/>
        <family val="1"/>
        <charset val="204"/>
      </rPr>
      <t xml:space="preserve"> 150</t>
    </r>
  </si>
  <si>
    <r>
      <t xml:space="preserve">000 1 17 15020 14 </t>
    </r>
    <r>
      <rPr>
        <i/>
        <sz val="10"/>
        <rFont val="Times New Roman"/>
        <family val="1"/>
        <charset val="204"/>
      </rPr>
      <t>9077</t>
    </r>
    <r>
      <rPr>
        <sz val="10"/>
        <rFont val="Times New Roman"/>
        <family val="1"/>
        <charset val="204"/>
      </rPr>
      <t xml:space="preserve"> 150</t>
    </r>
  </si>
  <si>
    <r>
      <t xml:space="preserve">000 1 17 15020 14 </t>
    </r>
    <r>
      <rPr>
        <i/>
        <sz val="10"/>
        <rFont val="Times New Roman"/>
        <family val="1"/>
        <charset val="204"/>
      </rPr>
      <t>9078</t>
    </r>
    <r>
      <rPr>
        <sz val="10"/>
        <rFont val="Times New Roman"/>
        <family val="1"/>
        <charset val="204"/>
      </rPr>
      <t xml:space="preserve"> 150</t>
    </r>
  </si>
  <si>
    <r>
      <t xml:space="preserve">000 1 17 15020 14 </t>
    </r>
    <r>
      <rPr>
        <i/>
        <sz val="10"/>
        <rFont val="Times New Roman"/>
        <family val="1"/>
        <charset val="204"/>
      </rPr>
      <t>9079</t>
    </r>
    <r>
      <rPr>
        <sz val="10"/>
        <rFont val="Times New Roman"/>
        <family val="1"/>
        <charset val="204"/>
      </rPr>
      <t xml:space="preserve"> 150</t>
    </r>
  </si>
  <si>
    <r>
      <t xml:space="preserve">000 1 17 15020 14 </t>
    </r>
    <r>
      <rPr>
        <i/>
        <sz val="10"/>
        <rFont val="Times New Roman"/>
        <family val="1"/>
        <charset val="204"/>
      </rPr>
      <t>9080</t>
    </r>
    <r>
      <rPr>
        <sz val="10"/>
        <rFont val="Times New Roman"/>
        <family val="1"/>
        <charset val="204"/>
      </rPr>
      <t xml:space="preserve"> 150</t>
    </r>
  </si>
  <si>
    <r>
      <t xml:space="preserve">000 1 17 15020 14 </t>
    </r>
    <r>
      <rPr>
        <i/>
        <sz val="10"/>
        <rFont val="Times New Roman"/>
        <family val="1"/>
        <charset val="204"/>
      </rPr>
      <t>9081</t>
    </r>
    <r>
      <rPr>
        <sz val="10"/>
        <rFont val="Times New Roman"/>
        <family val="1"/>
        <charset val="204"/>
      </rPr>
      <t xml:space="preserve"> 150</t>
    </r>
  </si>
  <si>
    <r>
      <t xml:space="preserve">Прочие межбюджетные трансферты, передаваемые бюджетам муниципальных округов </t>
    </r>
    <r>
      <rPr>
        <i/>
        <sz val="10"/>
        <rFont val="Times New Roman"/>
        <family val="1"/>
        <charset val="204"/>
      </rPr>
      <t>(на реализацию образовательных проектов в рамках поддержки школьных инициатив Тверской области)</t>
    </r>
  </si>
  <si>
    <r>
      <t xml:space="preserve">Прочие межбюджетные трансферты, передаваемые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детской спортивной площадки по адресу: Тверская область, Ржевский муниципальный округ, деревня Бродниково")</t>
    </r>
  </si>
  <si>
    <r>
      <t xml:space="preserve">Прочие межбюджетные трансферты, передаваемые бюджетам муниципальных округов </t>
    </r>
    <r>
      <rPr>
        <i/>
        <sz val="10"/>
        <rFont val="Times New Roman"/>
        <family val="1"/>
        <charset val="204"/>
      </rPr>
      <t>(реализацию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деревня Плешки")</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</si>
  <si>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светодиодного экрана в Концертный зал Муниципального учреждения дополнительного образования "Детская музыкальная школа №1 им.Я.И.Гуревича" Ржевского муниципального округа Тверской области по адресу: Тверская обл., М.О.Ржевский, г.Ржев, ул.Ленина,д.11")</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</si>
  <si>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поселок Осуга")</t>
    </r>
  </si>
  <si>
    <r>
      <t xml:space="preserve">Инициативные платежи, зачисляемые в бюджеты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детской спортивной площадки по адресу: Тверская область, Ржевский муниципальный округ, деревня Бродниково")</t>
    </r>
  </si>
  <si>
    <r>
      <t xml:space="preserve">Инициативные платежи, зачисляемые в бюджеты муниципальных округов </t>
    </r>
    <r>
      <rPr>
        <i/>
        <sz val="10"/>
        <rFont val="Times New Roman"/>
        <family val="1"/>
        <charset val="204"/>
      </rPr>
      <t>(реализацию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деревня Плешки")</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</si>
  <si>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"Приобретение светодиодного экрана в Концертный зал Муниципального учреждения дополнительного образования "Детская музыкальная школа №1 им.Я.И.Гуревича" Ржевского муниципального округа Тверской области по адресу: Тверская обл., М.О.Ржевский, г. Ржев, ул. Ленина, д.11")</t>
    </r>
  </si>
  <si>
    <r>
      <t xml:space="preserve">Прочие субсидии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поселок Осуга")</t>
    </r>
  </si>
  <si>
    <r>
      <t xml:space="preserve">Прочие субсидии бюджетам муниципальных округов </t>
    </r>
    <r>
      <rPr>
        <i/>
        <sz val="10"/>
        <rFont val="Times New Roman"/>
        <family val="1"/>
        <charset val="204"/>
      </rPr>
      <t>(реализацию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деревня Плешки")</t>
    </r>
  </si>
  <si>
    <r>
      <t xml:space="preserve">Прочие межбюджетные трансферты, передаваемые бюджетам муниципальных округов </t>
    </r>
    <r>
      <rPr>
        <i/>
        <sz val="10"/>
        <rFont val="Times New Roman"/>
        <family val="1"/>
        <charset val="204"/>
      </rPr>
      <t>(на 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поселок Осуга")</t>
    </r>
  </si>
  <si>
    <r>
      <t xml:space="preserve">Прочие межбюджетные трансферты, передаваемые бюджетам муниципальных округов </t>
    </r>
    <r>
      <rPr>
        <i/>
        <sz val="10"/>
        <rFont val="Times New Roman"/>
        <family val="1"/>
        <charset val="204"/>
      </rPr>
      <t>(реализацию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деревня Санталово")</t>
    </r>
  </si>
  <si>
    <r>
      <t xml:space="preserve">000 2 02 49999 14 </t>
    </r>
    <r>
      <rPr>
        <i/>
        <sz val="10"/>
        <rFont val="Times New Roman"/>
        <family val="1"/>
        <charset val="204"/>
      </rPr>
      <t>2164</t>
    </r>
    <r>
      <rPr>
        <sz val="10"/>
        <rFont val="Times New Roman"/>
        <family val="1"/>
        <charset val="204"/>
      </rPr>
      <t xml:space="preserve"> 150</t>
    </r>
  </si>
  <si>
    <r>
      <t xml:space="preserve">Прочие межбюджетные трансферты, передаваемые бюджетам муниципальных округов </t>
    </r>
    <r>
      <rPr>
        <i/>
        <sz val="10"/>
        <rFont val="Times New Roman"/>
        <family val="1"/>
        <charset val="204"/>
      </rPr>
      <t>(на реализацию мероприятий по обращениям, поступающим к депутатам Законодательного Собрания Тверской области)</t>
    </r>
  </si>
  <si>
    <t>от 26.06.2025 г. № 287</t>
  </si>
</sst>
</file>

<file path=xl/styles.xml><?xml version="1.0" encoding="utf-8"?>
<styleSheet xmlns="http://schemas.openxmlformats.org/spreadsheetml/2006/main">
  <numFmts count="1">
    <numFmt numFmtId="164" formatCode="#,##0.0"/>
  </numFmts>
  <fonts count="18">
    <font>
      <sz val="11"/>
      <color theme="1"/>
      <name val="Calibri"/>
      <family val="2"/>
      <charset val="204"/>
      <scheme val="minor"/>
    </font>
    <font>
      <sz val="9"/>
      <name val="Times New Roman"/>
      <family val="1"/>
      <charset val="204"/>
    </font>
    <font>
      <sz val="10"/>
      <name val="Times New Roman"/>
      <family val="1"/>
      <charset val="204"/>
    </font>
    <font>
      <b/>
      <sz val="13"/>
      <name val="Times New Roman"/>
      <family val="1"/>
      <charset val="204"/>
    </font>
    <font>
      <sz val="11"/>
      <name val="Times New Roman"/>
      <family val="1"/>
      <charset val="204"/>
    </font>
    <font>
      <i/>
      <sz val="11"/>
      <name val="Times New Roman"/>
      <family val="1"/>
      <charset val="204"/>
    </font>
    <font>
      <b/>
      <sz val="11"/>
      <name val="Times New Roman"/>
      <family val="1"/>
      <charset val="204"/>
    </font>
    <font>
      <sz val="10"/>
      <color rgb="FF000000"/>
      <name val="Arial Cyr"/>
    </font>
    <font>
      <b/>
      <sz val="10"/>
      <name val="Times New Roman"/>
      <family val="1"/>
      <charset val="204"/>
    </font>
    <font>
      <i/>
      <sz val="10"/>
      <name val="Times New Roman"/>
      <family val="1"/>
      <charset val="204"/>
    </font>
    <font>
      <b/>
      <sz val="12"/>
      <name val="Times New Roman"/>
      <family val="1"/>
      <charset val="204"/>
    </font>
    <font>
      <b/>
      <sz val="9"/>
      <name val="Times New Roman"/>
      <family val="1"/>
      <charset val="204"/>
    </font>
    <font>
      <sz val="12"/>
      <name val="Times New Roman"/>
      <family val="1"/>
      <charset val="204"/>
    </font>
    <font>
      <sz val="8"/>
      <name val="Times New Roman"/>
      <family val="1"/>
      <charset val="204"/>
    </font>
    <font>
      <b/>
      <sz val="12"/>
      <color rgb="FF000000"/>
      <name val="Arial Cyr"/>
    </font>
    <font>
      <sz val="9"/>
      <color rgb="FF000000"/>
      <name val="Times New Roman"/>
      <family val="1"/>
      <charset val="204"/>
    </font>
    <font>
      <sz val="11"/>
      <color rgb="FF0000FF"/>
      <name val="Times New Roman"/>
      <family val="1"/>
      <charset val="204"/>
    </font>
    <font>
      <b/>
      <sz val="11"/>
      <name val="Calibri"/>
      <family val="2"/>
      <charset val="204"/>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bottom/>
      <diagonal/>
    </border>
  </borders>
  <cellStyleXfs count="3">
    <xf numFmtId="0" fontId="0" fillId="0" borderId="0"/>
    <xf numFmtId="1" fontId="7" fillId="0" borderId="9">
      <alignment horizontal="center" vertical="top" shrinkToFit="1"/>
    </xf>
    <xf numFmtId="0" fontId="14" fillId="0" borderId="0">
      <alignment horizontal="center"/>
    </xf>
  </cellStyleXfs>
  <cellXfs count="92">
    <xf numFmtId="0" fontId="0" fillId="0" borderId="0" xfId="0"/>
    <xf numFmtId="0" fontId="4" fillId="0" borderId="0" xfId="0" applyFont="1" applyFill="1"/>
    <xf numFmtId="0" fontId="2" fillId="0" borderId="0" xfId="0" applyFont="1" applyFill="1"/>
    <xf numFmtId="0" fontId="2" fillId="0" borderId="0" xfId="0" applyFont="1" applyFill="1" applyAlignment="1"/>
    <xf numFmtId="0" fontId="3" fillId="0" borderId="0" xfId="0" applyFont="1" applyFill="1"/>
    <xf numFmtId="0" fontId="2" fillId="0" borderId="0" xfId="0" applyNumberFormat="1" applyFont="1" applyFill="1" applyAlignment="1">
      <alignment horizontal="left"/>
    </xf>
    <xf numFmtId="0" fontId="1" fillId="0" borderId="0" xfId="0" applyFont="1" applyFill="1"/>
    <xf numFmtId="0" fontId="5" fillId="0" borderId="0" xfId="0" applyFont="1" applyFill="1"/>
    <xf numFmtId="0" fontId="4" fillId="0" borderId="0" xfId="0" applyFont="1" applyFill="1" applyBorder="1"/>
    <xf numFmtId="164" fontId="0" fillId="0" borderId="0" xfId="0" applyNumberFormat="1"/>
    <xf numFmtId="4" fontId="4" fillId="0" borderId="0" xfId="0" applyNumberFormat="1" applyFont="1" applyFill="1"/>
    <xf numFmtId="4" fontId="1" fillId="0" borderId="0" xfId="0" applyNumberFormat="1" applyFont="1" applyFill="1"/>
    <xf numFmtId="4" fontId="2" fillId="0" borderId="0" xfId="0" applyNumberFormat="1" applyFont="1" applyFill="1"/>
    <xf numFmtId="4" fontId="3" fillId="0" borderId="0" xfId="0" applyNumberFormat="1" applyFont="1" applyFill="1"/>
    <xf numFmtId="4" fontId="5" fillId="0" borderId="0" xfId="0" applyNumberFormat="1" applyFont="1" applyFill="1"/>
    <xf numFmtId="4" fontId="4" fillId="0" borderId="0" xfId="0" applyNumberFormat="1" applyFont="1" applyFill="1" applyBorder="1"/>
    <xf numFmtId="0" fontId="2" fillId="0" borderId="0" xfId="0" applyFont="1" applyFill="1" applyAlignment="1">
      <alignment horizontal="center" vertical="top"/>
    </xf>
    <xf numFmtId="4" fontId="6" fillId="0" borderId="0" xfId="0" applyNumberFormat="1" applyFont="1" applyFill="1"/>
    <xf numFmtId="0" fontId="6" fillId="0" borderId="0" xfId="0" applyFont="1" applyFill="1"/>
    <xf numFmtId="0" fontId="6" fillId="0" borderId="0" xfId="0" applyFont="1" applyFill="1" applyBorder="1"/>
    <xf numFmtId="0" fontId="2" fillId="0" borderId="6" xfId="0" applyFont="1" applyFill="1" applyBorder="1" applyAlignment="1">
      <alignment horizontal="left"/>
    </xf>
    <xf numFmtId="0" fontId="2" fillId="0" borderId="5" xfId="0" applyFont="1" applyFill="1" applyBorder="1" applyAlignment="1">
      <alignment horizontal="left"/>
    </xf>
    <xf numFmtId="0" fontId="2" fillId="0" borderId="6" xfId="0" applyFont="1" applyFill="1" applyBorder="1" applyAlignment="1"/>
    <xf numFmtId="1" fontId="2" fillId="0" borderId="6" xfId="1" applyNumberFormat="1" applyFont="1" applyFill="1" applyBorder="1" applyAlignment="1" applyProtection="1">
      <alignment horizontal="center" shrinkToFit="1"/>
    </xf>
    <xf numFmtId="0" fontId="2" fillId="0" borderId="2" xfId="0" applyFont="1" applyFill="1" applyBorder="1" applyAlignment="1">
      <alignment horizontal="left"/>
    </xf>
    <xf numFmtId="0" fontId="2" fillId="0" borderId="1" xfId="0" applyFont="1" applyFill="1" applyBorder="1" applyAlignment="1">
      <alignment horizontal="left"/>
    </xf>
    <xf numFmtId="0" fontId="2" fillId="0" borderId="8" xfId="0" applyFont="1" applyFill="1" applyBorder="1" applyAlignment="1">
      <alignment horizontal="left"/>
    </xf>
    <xf numFmtId="0" fontId="8" fillId="0" borderId="6" xfId="0" applyFont="1" applyFill="1" applyBorder="1" applyAlignment="1">
      <alignment horizontal="left"/>
    </xf>
    <xf numFmtId="0" fontId="2" fillId="0" borderId="2" xfId="0" applyFont="1" applyFill="1" applyBorder="1" applyAlignment="1"/>
    <xf numFmtId="0" fontId="2" fillId="0" borderId="0" xfId="0" applyFont="1" applyFill="1" applyAlignment="1">
      <alignment horizontal="right" vertical="top"/>
    </xf>
    <xf numFmtId="0" fontId="8" fillId="0" borderId="6" xfId="0" applyNumberFormat="1" applyFont="1" applyFill="1" applyBorder="1" applyAlignment="1">
      <alignment horizontal="left" wrapText="1"/>
    </xf>
    <xf numFmtId="0" fontId="2" fillId="0" borderId="6" xfId="0" applyNumberFormat="1" applyFont="1" applyFill="1" applyBorder="1" applyAlignment="1">
      <alignment horizontal="left" wrapText="1"/>
    </xf>
    <xf numFmtId="0" fontId="2" fillId="0" borderId="1" xfId="0" applyNumberFormat="1" applyFont="1" applyFill="1" applyBorder="1" applyAlignment="1">
      <alignment horizontal="left" wrapText="1"/>
    </xf>
    <xf numFmtId="0" fontId="2" fillId="0" borderId="4" xfId="0" applyNumberFormat="1" applyFont="1" applyFill="1" applyBorder="1" applyAlignment="1">
      <alignment horizontal="left" wrapText="1"/>
    </xf>
    <xf numFmtId="0" fontId="2" fillId="0" borderId="5" xfId="0" applyNumberFormat="1" applyFont="1" applyFill="1" applyBorder="1" applyAlignment="1">
      <alignment horizontal="left" wrapText="1"/>
    </xf>
    <xf numFmtId="0" fontId="2" fillId="0" borderId="6" xfId="0" applyNumberFormat="1" applyFont="1" applyFill="1" applyBorder="1" applyAlignment="1">
      <alignment wrapText="1"/>
    </xf>
    <xf numFmtId="0" fontId="2" fillId="0" borderId="10" xfId="0" applyFont="1" applyFill="1" applyBorder="1" applyAlignment="1">
      <alignment horizontal="left"/>
    </xf>
    <xf numFmtId="0" fontId="2" fillId="0" borderId="5" xfId="0" applyFont="1" applyFill="1" applyBorder="1" applyAlignment="1"/>
    <xf numFmtId="0" fontId="2" fillId="0" borderId="5" xfId="0" applyNumberFormat="1" applyFont="1" applyFill="1" applyBorder="1" applyAlignment="1">
      <alignment wrapText="1"/>
    </xf>
    <xf numFmtId="0" fontId="2" fillId="0" borderId="6" xfId="0" applyFont="1" applyFill="1" applyBorder="1" applyAlignment="1">
      <alignment horizontal="left" wrapText="1"/>
    </xf>
    <xf numFmtId="0" fontId="8" fillId="0" borderId="5" xfId="0" applyFont="1" applyFill="1" applyBorder="1" applyAlignment="1">
      <alignment horizontal="left"/>
    </xf>
    <xf numFmtId="0" fontId="8" fillId="0" borderId="5" xfId="0" applyNumberFormat="1" applyFont="1" applyFill="1" applyBorder="1" applyAlignment="1">
      <alignment horizontal="left" wrapText="1"/>
    </xf>
    <xf numFmtId="0" fontId="2" fillId="0" borderId="7" xfId="0" applyFont="1" applyFill="1" applyBorder="1" applyAlignment="1">
      <alignment horizontal="left"/>
    </xf>
    <xf numFmtId="0" fontId="2" fillId="0" borderId="7" xfId="0" applyNumberFormat="1" applyFont="1" applyFill="1" applyBorder="1" applyAlignment="1">
      <alignment horizontal="left" wrapText="1"/>
    </xf>
    <xf numFmtId="0" fontId="9" fillId="0" borderId="7" xfId="0" applyNumberFormat="1" applyFont="1" applyFill="1" applyBorder="1" applyAlignment="1">
      <alignment horizontal="left" wrapText="1"/>
    </xf>
    <xf numFmtId="0" fontId="2" fillId="0" borderId="6" xfId="0" applyFont="1" applyFill="1" applyBorder="1" applyAlignment="1">
      <alignment wrapText="1"/>
    </xf>
    <xf numFmtId="164" fontId="12" fillId="0" borderId="0" xfId="0" applyNumberFormat="1" applyFont="1" applyFill="1" applyBorder="1" applyAlignment="1">
      <alignment horizontal="right" wrapText="1"/>
    </xf>
    <xf numFmtId="4" fontId="6" fillId="0" borderId="0" xfId="0" applyNumberFormat="1" applyFont="1" applyFill="1" applyBorder="1" applyAlignment="1">
      <alignment vertical="center"/>
    </xf>
    <xf numFmtId="0" fontId="2" fillId="0" borderId="6" xfId="0" applyNumberFormat="1" applyFont="1" applyFill="1" applyBorder="1" applyAlignment="1">
      <alignment horizontal="left" vertical="top" wrapText="1"/>
    </xf>
    <xf numFmtId="0" fontId="4" fillId="0" borderId="0" xfId="0" applyFont="1" applyFill="1" applyAlignment="1">
      <alignment vertical="top"/>
    </xf>
    <xf numFmtId="0" fontId="15" fillId="0" borderId="0" xfId="2" applyFont="1" applyAlignment="1" applyProtection="1">
      <protection locked="0"/>
    </xf>
    <xf numFmtId="0" fontId="15" fillId="0" borderId="0" xfId="2" applyNumberFormat="1" applyFont="1" applyAlignment="1" applyProtection="1"/>
    <xf numFmtId="49" fontId="2" fillId="0" borderId="11" xfId="0" applyNumberFormat="1" applyFont="1" applyFill="1" applyBorder="1" applyAlignment="1" applyProtection="1">
      <alignment horizontal="left"/>
    </xf>
    <xf numFmtId="4" fontId="16" fillId="0" borderId="0" xfId="0" applyNumberFormat="1" applyFont="1" applyFill="1"/>
    <xf numFmtId="0" fontId="16" fillId="0" borderId="0" xfId="0" applyFont="1" applyFill="1"/>
    <xf numFmtId="0" fontId="2" fillId="0" borderId="4" xfId="0" applyFont="1" applyFill="1" applyBorder="1" applyAlignment="1">
      <alignment horizontal="left"/>
    </xf>
    <xf numFmtId="49" fontId="2" fillId="0" borderId="4" xfId="0" applyNumberFormat="1" applyFont="1" applyFill="1" applyBorder="1" applyAlignment="1" applyProtection="1">
      <alignment horizontal="left"/>
    </xf>
    <xf numFmtId="164" fontId="2" fillId="0" borderId="4" xfId="0" applyNumberFormat="1" applyFont="1" applyFill="1" applyBorder="1" applyAlignment="1">
      <alignment horizontal="right" wrapText="1"/>
    </xf>
    <xf numFmtId="164" fontId="2" fillId="0" borderId="6" xfId="0" applyNumberFormat="1" applyFont="1" applyFill="1" applyBorder="1" applyAlignment="1">
      <alignment horizontal="right" wrapText="1"/>
    </xf>
    <xf numFmtId="164" fontId="2" fillId="0" borderId="5" xfId="0" applyNumberFormat="1" applyFont="1" applyFill="1" applyBorder="1" applyAlignment="1">
      <alignment horizontal="right" wrapText="1"/>
    </xf>
    <xf numFmtId="0" fontId="2" fillId="0" borderId="0" xfId="0" applyFont="1" applyFill="1" applyAlignment="1">
      <alignment horizontal="right" indent="1"/>
    </xf>
    <xf numFmtId="0" fontId="2" fillId="0" borderId="0" xfId="0" applyFont="1" applyFill="1" applyAlignment="1">
      <alignment horizontal="right"/>
    </xf>
    <xf numFmtId="164" fontId="8" fillId="0" borderId="6" xfId="0" applyNumberFormat="1" applyFont="1" applyFill="1" applyBorder="1" applyAlignment="1">
      <alignment horizontal="right" wrapText="1"/>
    </xf>
    <xf numFmtId="164" fontId="2" fillId="0" borderId="6" xfId="0" applyNumberFormat="1" applyFont="1" applyFill="1" applyBorder="1"/>
    <xf numFmtId="164" fontId="9" fillId="0" borderId="6" xfId="0" applyNumberFormat="1" applyFont="1" applyFill="1" applyBorder="1" applyAlignment="1">
      <alignment horizontal="right" wrapText="1"/>
    </xf>
    <xf numFmtId="164" fontId="9" fillId="0" borderId="4" xfId="0" applyNumberFormat="1" applyFont="1" applyFill="1" applyBorder="1" applyAlignment="1">
      <alignment horizontal="right" wrapText="1"/>
    </xf>
    <xf numFmtId="164" fontId="9" fillId="0" borderId="5" xfId="0" applyNumberFormat="1" applyFont="1" applyFill="1" applyBorder="1" applyAlignment="1">
      <alignment horizontal="right" wrapText="1"/>
    </xf>
    <xf numFmtId="164" fontId="8" fillId="0" borderId="4" xfId="0" applyNumberFormat="1" applyFont="1" applyFill="1" applyBorder="1" applyAlignment="1">
      <alignment horizontal="right" wrapText="1"/>
    </xf>
    <xf numFmtId="4" fontId="6" fillId="0" borderId="0" xfId="0" applyNumberFormat="1" applyFont="1" applyFill="1" applyBorder="1" applyAlignment="1">
      <alignment wrapText="1"/>
    </xf>
    <xf numFmtId="0" fontId="17" fillId="0" borderId="0" xfId="0" applyFont="1" applyFill="1" applyBorder="1" applyAlignment="1"/>
    <xf numFmtId="0" fontId="8" fillId="0" borderId="4" xfId="0" applyNumberFormat="1" applyFont="1" applyFill="1" applyBorder="1" applyAlignment="1">
      <alignment wrapText="1"/>
    </xf>
    <xf numFmtId="0" fontId="8" fillId="0" borderId="4" xfId="0" applyNumberFormat="1" applyFont="1" applyFill="1" applyBorder="1" applyAlignment="1">
      <alignment horizontal="left" wrapText="1"/>
    </xf>
    <xf numFmtId="0" fontId="8" fillId="0" borderId="6" xfId="0" applyFont="1" applyFill="1" applyBorder="1" applyAlignment="1"/>
    <xf numFmtId="4" fontId="1" fillId="0" borderId="0" xfId="0" applyNumberFormat="1" applyFont="1" applyFill="1" applyAlignment="1">
      <alignment vertical="center"/>
    </xf>
    <xf numFmtId="0" fontId="1" fillId="0" borderId="0" xfId="0" applyFont="1" applyFill="1" applyAlignment="1">
      <alignment vertical="center"/>
    </xf>
    <xf numFmtId="0" fontId="11" fillId="0" borderId="6" xfId="0" applyFont="1" applyFill="1" applyBorder="1" applyAlignment="1">
      <alignment horizontal="center" vertical="center" wrapText="1"/>
    </xf>
    <xf numFmtId="0" fontId="2" fillId="0" borderId="12" xfId="0" applyNumberFormat="1" applyFont="1" applyFill="1" applyBorder="1" applyAlignment="1" applyProtection="1">
      <alignment horizontal="left" wrapText="1"/>
    </xf>
    <xf numFmtId="4" fontId="9" fillId="0" borderId="6" xfId="0" applyNumberFormat="1" applyFont="1" applyFill="1" applyBorder="1" applyAlignment="1" applyProtection="1">
      <alignment horizontal="right" shrinkToFit="1"/>
    </xf>
    <xf numFmtId="0" fontId="2" fillId="0" borderId="13" xfId="0" applyNumberFormat="1" applyFont="1" applyFill="1" applyBorder="1" applyAlignment="1">
      <alignment horizontal="left" wrapText="1"/>
    </xf>
    <xf numFmtId="0" fontId="15" fillId="0" borderId="0" xfId="2" applyNumberFormat="1" applyFont="1" applyAlignment="1" applyProtection="1">
      <alignment horizontal="right"/>
    </xf>
    <xf numFmtId="4" fontId="1" fillId="0" borderId="0" xfId="0" applyNumberFormat="1" applyFont="1" applyFill="1" applyAlignment="1">
      <alignment horizontal="center" wrapText="1"/>
    </xf>
    <xf numFmtId="4" fontId="13" fillId="0" borderId="0" xfId="0" applyNumberFormat="1" applyFont="1" applyFill="1" applyAlignment="1">
      <alignment horizontal="center" vertical="top" wrapText="1"/>
    </xf>
    <xf numFmtId="4" fontId="4" fillId="0" borderId="0" xfId="0" applyNumberFormat="1" applyFont="1" applyFill="1" applyAlignment="1">
      <alignment horizontal="center" vertical="top" wrapText="1"/>
    </xf>
    <xf numFmtId="4" fontId="2" fillId="0" borderId="0" xfId="0" applyNumberFormat="1" applyFont="1" applyFill="1" applyAlignment="1">
      <alignment horizontal="center" vertical="top" wrapText="1"/>
    </xf>
    <xf numFmtId="0" fontId="10" fillId="0" borderId="0" xfId="0" applyFont="1" applyFill="1" applyAlignment="1">
      <alignment horizontal="center"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1" fillId="0" borderId="5"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cellXfs>
  <cellStyles count="3">
    <cellStyle name="xl22" xfId="2"/>
    <cellStyle name="xl23" xfId="1"/>
    <cellStyle name="Обычный" xfId="0" builtinId="0"/>
  </cellStyles>
  <dxfs count="0"/>
  <tableStyles count="0" defaultTableStyle="TableStyleMedium9"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8"/>
  <sheetViews>
    <sheetView tabSelected="1" view="pageBreakPreview" zoomScaleSheetLayoutView="100" workbookViewId="0">
      <selection activeCell="A8" sqref="A8:E8"/>
    </sheetView>
  </sheetViews>
  <sheetFormatPr defaultColWidth="9.140625" defaultRowHeight="12.75"/>
  <cols>
    <col min="1" max="1" width="22.42578125" style="3" customWidth="1"/>
    <col min="2" max="2" width="53" style="5" customWidth="1"/>
    <col min="3" max="5" width="10.140625" style="2" customWidth="1"/>
    <col min="6" max="6" width="14.140625" style="12" customWidth="1"/>
    <col min="7" max="7" width="22.140625" style="12" customWidth="1"/>
    <col min="8" max="9" width="9.140625" style="2"/>
    <col min="10" max="10" width="19" style="2" customWidth="1"/>
    <col min="11" max="16384" width="9.140625" style="2"/>
  </cols>
  <sheetData>
    <row r="1" spans="1:15" customFormat="1" ht="14.25" customHeight="1">
      <c r="A1" s="79" t="s">
        <v>161</v>
      </c>
      <c r="B1" s="79"/>
      <c r="C1" s="79"/>
      <c r="D1" s="79"/>
      <c r="E1" s="79"/>
      <c r="F1" s="50"/>
      <c r="G1" s="50"/>
      <c r="H1" s="50"/>
      <c r="I1" s="50"/>
      <c r="J1" s="50"/>
      <c r="K1" s="50"/>
      <c r="L1" s="50"/>
      <c r="M1" s="50"/>
      <c r="N1" s="50"/>
      <c r="O1" s="50"/>
    </row>
    <row r="2" spans="1:15" customFormat="1" ht="14.25" customHeight="1">
      <c r="A2" s="79" t="s">
        <v>378</v>
      </c>
      <c r="B2" s="79"/>
      <c r="C2" s="79"/>
      <c r="D2" s="79"/>
      <c r="E2" s="79"/>
      <c r="F2" s="50"/>
      <c r="G2" s="50"/>
      <c r="H2" s="50"/>
      <c r="I2" s="50"/>
      <c r="J2" s="50"/>
      <c r="K2" s="50"/>
      <c r="L2" s="50"/>
      <c r="M2" s="50"/>
      <c r="N2" s="50"/>
      <c r="O2" s="50"/>
    </row>
    <row r="3" spans="1:15" customFormat="1" ht="12.75" customHeight="1">
      <c r="A3" s="79" t="s">
        <v>523</v>
      </c>
      <c r="B3" s="79"/>
      <c r="C3" s="79"/>
      <c r="D3" s="79"/>
      <c r="E3" s="79"/>
      <c r="F3" s="51"/>
      <c r="G3" s="51"/>
      <c r="H3" s="51"/>
      <c r="I3" s="51"/>
      <c r="J3" s="51"/>
      <c r="K3" s="51"/>
      <c r="L3" s="51"/>
      <c r="M3" s="51"/>
      <c r="N3" s="51"/>
      <c r="O3" s="51"/>
    </row>
    <row r="4" spans="1:15" customFormat="1" ht="13.5" customHeight="1">
      <c r="A4" s="79" t="s">
        <v>379</v>
      </c>
      <c r="B4" s="79"/>
      <c r="C4" s="79"/>
      <c r="D4" s="79"/>
      <c r="E4" s="79"/>
      <c r="F4" s="51"/>
      <c r="G4" s="51"/>
      <c r="H4" s="51"/>
      <c r="I4" s="51"/>
      <c r="J4" s="51"/>
      <c r="K4" s="51"/>
      <c r="L4" s="51"/>
      <c r="M4" s="51"/>
      <c r="N4" s="51"/>
      <c r="O4" s="51"/>
    </row>
    <row r="5" spans="1:15" customFormat="1" ht="12.75" customHeight="1">
      <c r="A5" s="79" t="s">
        <v>380</v>
      </c>
      <c r="B5" s="79"/>
      <c r="C5" s="79"/>
      <c r="D5" s="79"/>
      <c r="E5" s="79"/>
      <c r="F5" s="51"/>
      <c r="G5" s="51"/>
      <c r="H5" s="51"/>
      <c r="I5" s="51"/>
      <c r="J5" s="51"/>
      <c r="K5" s="51"/>
      <c r="L5" s="51"/>
      <c r="M5" s="51"/>
      <c r="N5" s="51"/>
      <c r="O5" s="51"/>
    </row>
    <row r="6" spans="1:15" s="6" customFormat="1">
      <c r="A6" s="16"/>
      <c r="B6" s="29"/>
      <c r="C6" s="29"/>
      <c r="D6" s="29"/>
      <c r="E6" s="29"/>
      <c r="F6" s="11"/>
      <c r="G6" s="11"/>
    </row>
    <row r="7" spans="1:15" s="4" customFormat="1" ht="16.5">
      <c r="A7" s="84" t="s">
        <v>102</v>
      </c>
      <c r="B7" s="84"/>
      <c r="C7" s="84"/>
      <c r="D7" s="84"/>
      <c r="E7" s="84"/>
      <c r="F7" s="13"/>
      <c r="G7" s="13"/>
    </row>
    <row r="8" spans="1:15" s="4" customFormat="1" ht="16.5">
      <c r="A8" s="84" t="s">
        <v>350</v>
      </c>
      <c r="B8" s="84"/>
      <c r="C8" s="84"/>
      <c r="D8" s="84"/>
      <c r="E8" s="84"/>
      <c r="F8" s="13"/>
      <c r="G8" s="13"/>
    </row>
    <row r="9" spans="1:15" s="4" customFormat="1" ht="16.5">
      <c r="A9" s="84" t="s">
        <v>351</v>
      </c>
      <c r="B9" s="84"/>
      <c r="C9" s="84"/>
      <c r="D9" s="84"/>
      <c r="E9" s="84"/>
      <c r="F9" s="13"/>
      <c r="G9" s="13"/>
    </row>
    <row r="10" spans="1:15" s="4" customFormat="1" ht="16.5">
      <c r="A10" s="84" t="s">
        <v>230</v>
      </c>
      <c r="B10" s="84"/>
      <c r="C10" s="84"/>
      <c r="D10" s="84"/>
      <c r="E10" s="84"/>
      <c r="F10" s="13"/>
      <c r="G10" s="13"/>
    </row>
    <row r="11" spans="1:15">
      <c r="C11" s="60"/>
      <c r="D11" s="60"/>
      <c r="E11" s="61"/>
    </row>
    <row r="12" spans="1:15" s="74" customFormat="1" ht="15.75" customHeight="1">
      <c r="A12" s="85" t="s">
        <v>0</v>
      </c>
      <c r="B12" s="87" t="s">
        <v>1</v>
      </c>
      <c r="C12" s="89" t="s">
        <v>2</v>
      </c>
      <c r="D12" s="90"/>
      <c r="E12" s="91"/>
      <c r="F12" s="73"/>
      <c r="G12" s="73"/>
    </row>
    <row r="13" spans="1:15" s="74" customFormat="1" ht="18.75" customHeight="1">
      <c r="A13" s="86"/>
      <c r="B13" s="88"/>
      <c r="C13" s="75" t="s">
        <v>101</v>
      </c>
      <c r="D13" s="75" t="s">
        <v>162</v>
      </c>
      <c r="E13" s="75" t="s">
        <v>231</v>
      </c>
      <c r="F13" s="73"/>
      <c r="G13" s="73"/>
    </row>
    <row r="14" spans="1:15" s="18" customFormat="1" ht="14.25">
      <c r="A14" s="27" t="s">
        <v>3</v>
      </c>
      <c r="B14" s="30" t="s">
        <v>4</v>
      </c>
      <c r="C14" s="62">
        <f>SUM(C15+C32+C43+C50+C56+C59+C70+C76+C81+C90+C145)</f>
        <v>1173620.9200000002</v>
      </c>
      <c r="D14" s="62">
        <f>SUM(D15+D32+D43+D50+D56+D59+D70+D76+D81+D90+D145)</f>
        <v>1097805.5999999999</v>
      </c>
      <c r="E14" s="62">
        <f>SUM(E15+E32+E43+E50+E56+E59+E70+E76+E81+E90+E145)</f>
        <v>1061506.1000000001</v>
      </c>
      <c r="F14" s="17"/>
      <c r="G14" s="17"/>
    </row>
    <row r="15" spans="1:15" s="1" customFormat="1" ht="15">
      <c r="A15" s="20" t="s">
        <v>5</v>
      </c>
      <c r="B15" s="31" t="s">
        <v>6</v>
      </c>
      <c r="C15" s="58">
        <f>SUM(C16)</f>
        <v>820320.20000000007</v>
      </c>
      <c r="D15" s="58">
        <f>SUM(D16)</f>
        <v>774950.99999999977</v>
      </c>
      <c r="E15" s="58">
        <f>SUM(E16)</f>
        <v>733689</v>
      </c>
      <c r="F15" s="10"/>
      <c r="G15" s="10"/>
    </row>
    <row r="16" spans="1:15" s="1" customFormat="1" ht="15">
      <c r="A16" s="20" t="s">
        <v>7</v>
      </c>
      <c r="B16" s="32" t="s">
        <v>8</v>
      </c>
      <c r="C16" s="58">
        <f>SUM(C17:C31)</f>
        <v>820320.20000000007</v>
      </c>
      <c r="D16" s="58">
        <f t="shared" ref="D16:E16" si="0">SUM(D17:D31)</f>
        <v>774950.99999999977</v>
      </c>
      <c r="E16" s="58">
        <f t="shared" si="0"/>
        <v>733689</v>
      </c>
      <c r="F16" s="10"/>
      <c r="G16" s="10"/>
    </row>
    <row r="17" spans="1:7" s="1" customFormat="1" ht="179.25" customHeight="1">
      <c r="A17" s="28" t="s">
        <v>9</v>
      </c>
      <c r="B17" s="31" t="s">
        <v>361</v>
      </c>
      <c r="C17" s="57">
        <v>792952.9</v>
      </c>
      <c r="D17" s="57">
        <v>747406.6</v>
      </c>
      <c r="E17" s="57">
        <v>706032.6</v>
      </c>
      <c r="F17" s="10"/>
      <c r="G17" s="10"/>
    </row>
    <row r="18" spans="1:7" s="1" customFormat="1" ht="141">
      <c r="A18" s="28" t="s">
        <v>10</v>
      </c>
      <c r="B18" s="31" t="s">
        <v>362</v>
      </c>
      <c r="C18" s="57">
        <v>1062.7</v>
      </c>
      <c r="D18" s="57">
        <v>1000.1</v>
      </c>
      <c r="E18" s="57">
        <v>936.8</v>
      </c>
      <c r="F18" s="10"/>
      <c r="G18" s="10"/>
    </row>
    <row r="19" spans="1:7" s="1" customFormat="1" ht="130.5" customHeight="1">
      <c r="A19" s="28" t="s">
        <v>249</v>
      </c>
      <c r="B19" s="31" t="s">
        <v>363</v>
      </c>
      <c r="C19" s="57">
        <v>235.9</v>
      </c>
      <c r="D19" s="57">
        <v>254.2</v>
      </c>
      <c r="E19" s="57">
        <v>271.2</v>
      </c>
      <c r="F19" s="10"/>
      <c r="G19" s="10"/>
    </row>
    <row r="20" spans="1:7" s="1" customFormat="1" ht="132" customHeight="1">
      <c r="A20" s="28" t="s">
        <v>310</v>
      </c>
      <c r="B20" s="31" t="s">
        <v>364</v>
      </c>
      <c r="C20" s="57">
        <v>415.8</v>
      </c>
      <c r="D20" s="57">
        <v>448</v>
      </c>
      <c r="E20" s="57">
        <v>478.5</v>
      </c>
      <c r="F20" s="10"/>
      <c r="G20" s="10"/>
    </row>
    <row r="21" spans="1:7" s="1" customFormat="1" ht="135" customHeight="1">
      <c r="A21" s="28" t="s">
        <v>311</v>
      </c>
      <c r="B21" s="31" t="s">
        <v>365</v>
      </c>
      <c r="C21" s="57">
        <v>569.29999999999995</v>
      </c>
      <c r="D21" s="57">
        <v>613.1</v>
      </c>
      <c r="E21" s="57">
        <v>655</v>
      </c>
      <c r="F21" s="10"/>
      <c r="G21" s="10"/>
    </row>
    <row r="22" spans="1:7" s="1" customFormat="1" ht="117.75" customHeight="1">
      <c r="A22" s="28" t="s">
        <v>312</v>
      </c>
      <c r="B22" s="31" t="s">
        <v>366</v>
      </c>
      <c r="C22" s="57">
        <v>387</v>
      </c>
      <c r="D22" s="57">
        <v>416.9</v>
      </c>
      <c r="E22" s="57">
        <v>445.2</v>
      </c>
      <c r="F22" s="10"/>
      <c r="G22" s="10"/>
    </row>
    <row r="23" spans="1:7" s="1" customFormat="1" ht="117" customHeight="1">
      <c r="A23" s="28" t="s">
        <v>11</v>
      </c>
      <c r="B23" s="31" t="s">
        <v>367</v>
      </c>
      <c r="C23" s="57">
        <v>9083.1</v>
      </c>
      <c r="D23" s="57">
        <v>7119.1</v>
      </c>
      <c r="E23" s="57">
        <v>6669.7</v>
      </c>
      <c r="F23" s="10"/>
      <c r="G23" s="10"/>
    </row>
    <row r="24" spans="1:7" s="1" customFormat="1" ht="119.25" customHeight="1">
      <c r="A24" s="28" t="s">
        <v>154</v>
      </c>
      <c r="B24" s="31" t="s">
        <v>368</v>
      </c>
      <c r="C24" s="57">
        <v>1790.4</v>
      </c>
      <c r="D24" s="57">
        <v>1928.3</v>
      </c>
      <c r="E24" s="57">
        <v>2059.4</v>
      </c>
      <c r="F24" s="10"/>
      <c r="G24" s="10"/>
    </row>
    <row r="25" spans="1:7" s="1" customFormat="1" ht="392.25" customHeight="1">
      <c r="A25" s="22" t="s">
        <v>92</v>
      </c>
      <c r="B25" s="33" t="s">
        <v>250</v>
      </c>
      <c r="C25" s="57">
        <v>6326</v>
      </c>
      <c r="D25" s="57">
        <v>6825.2</v>
      </c>
      <c r="E25" s="57">
        <v>7349.4</v>
      </c>
      <c r="F25" s="10"/>
      <c r="G25" s="10"/>
    </row>
    <row r="26" spans="1:7" s="1" customFormat="1" ht="96" customHeight="1">
      <c r="A26" s="20" t="s">
        <v>251</v>
      </c>
      <c r="B26" s="45" t="s">
        <v>369</v>
      </c>
      <c r="C26" s="57">
        <v>3135.6</v>
      </c>
      <c r="D26" s="57">
        <v>3005.1</v>
      </c>
      <c r="E26" s="57">
        <v>2633.7</v>
      </c>
      <c r="F26" s="10"/>
      <c r="G26" s="10"/>
    </row>
    <row r="27" spans="1:7" s="1" customFormat="1" ht="99" customHeight="1">
      <c r="A27" s="20" t="s">
        <v>252</v>
      </c>
      <c r="B27" s="45" t="s">
        <v>370</v>
      </c>
      <c r="C27" s="57">
        <v>2370.6</v>
      </c>
      <c r="D27" s="57">
        <v>2600.6999999999998</v>
      </c>
      <c r="E27" s="57">
        <v>2597.8000000000002</v>
      </c>
      <c r="F27" s="10"/>
      <c r="G27" s="10"/>
    </row>
    <row r="28" spans="1:7" s="1" customFormat="1" ht="262.5" customHeight="1">
      <c r="A28" s="20" t="s">
        <v>253</v>
      </c>
      <c r="B28" s="33" t="s">
        <v>371</v>
      </c>
      <c r="C28" s="57">
        <v>804.1</v>
      </c>
      <c r="D28" s="57">
        <v>866.2</v>
      </c>
      <c r="E28" s="57">
        <v>924.9</v>
      </c>
      <c r="F28" s="10"/>
      <c r="G28" s="10"/>
    </row>
    <row r="29" spans="1:7" s="1" customFormat="1" ht="266.25" customHeight="1">
      <c r="A29" s="20" t="s">
        <v>254</v>
      </c>
      <c r="B29" s="33" t="s">
        <v>255</v>
      </c>
      <c r="C29" s="57">
        <v>999.8</v>
      </c>
      <c r="D29" s="57">
        <v>1076.8</v>
      </c>
      <c r="E29" s="57">
        <v>1149.8</v>
      </c>
      <c r="F29" s="10"/>
      <c r="G29" s="10"/>
    </row>
    <row r="30" spans="1:7" s="1" customFormat="1" ht="255.75">
      <c r="A30" s="20" t="s">
        <v>256</v>
      </c>
      <c r="B30" s="33" t="s">
        <v>372</v>
      </c>
      <c r="C30" s="57">
        <v>187</v>
      </c>
      <c r="D30" s="57">
        <v>201.5</v>
      </c>
      <c r="E30" s="57">
        <v>215.1</v>
      </c>
      <c r="F30" s="10"/>
      <c r="G30" s="10"/>
    </row>
    <row r="31" spans="1:7" s="1" customFormat="1" ht="153.75">
      <c r="A31" s="20" t="s">
        <v>257</v>
      </c>
      <c r="B31" s="33" t="s">
        <v>258</v>
      </c>
      <c r="C31" s="63">
        <v>0</v>
      </c>
      <c r="D31" s="63">
        <v>1189.2</v>
      </c>
      <c r="E31" s="63">
        <v>1269.9000000000001</v>
      </c>
      <c r="F31" s="10"/>
      <c r="G31" s="10"/>
    </row>
    <row r="32" spans="1:7" s="1" customFormat="1" ht="39">
      <c r="A32" s="27" t="s">
        <v>12</v>
      </c>
      <c r="B32" s="70" t="s">
        <v>13</v>
      </c>
      <c r="C32" s="62">
        <f>SUM(C33+C42)</f>
        <v>50206.400000000001</v>
      </c>
      <c r="D32" s="62">
        <f t="shared" ref="D32:E32" si="1">SUM(D33+D42)</f>
        <v>52344.4</v>
      </c>
      <c r="E32" s="62">
        <f t="shared" si="1"/>
        <v>53473.599999999999</v>
      </c>
      <c r="F32" s="10"/>
      <c r="G32" s="10"/>
    </row>
    <row r="33" spans="1:7" s="1" customFormat="1" ht="26.25">
      <c r="A33" s="27" t="s">
        <v>14</v>
      </c>
      <c r="B33" s="71" t="s">
        <v>15</v>
      </c>
      <c r="C33" s="62">
        <f>SUM(C34+C36+C38+C40)</f>
        <v>46700.3</v>
      </c>
      <c r="D33" s="62">
        <f>SUM(D34+D36+D38+D40)</f>
        <v>47669.599999999999</v>
      </c>
      <c r="E33" s="62">
        <f>SUM(E34+E36+E38+E40)</f>
        <v>48789.299999999996</v>
      </c>
      <c r="F33" s="10"/>
      <c r="G33" s="10"/>
    </row>
    <row r="34" spans="1:7" s="1" customFormat="1" ht="64.5">
      <c r="A34" s="20" t="s">
        <v>16</v>
      </c>
      <c r="B34" s="31" t="s">
        <v>17</v>
      </c>
      <c r="C34" s="58">
        <f>SUM(C35)</f>
        <v>24425</v>
      </c>
      <c r="D34" s="58">
        <f>SUM(D35)</f>
        <v>24956.5</v>
      </c>
      <c r="E34" s="58">
        <f>SUM(E35)</f>
        <v>25504.2</v>
      </c>
      <c r="F34" s="10"/>
      <c r="G34" s="10"/>
    </row>
    <row r="35" spans="1:7" s="1" customFormat="1" ht="90">
      <c r="A35" s="20" t="s">
        <v>74</v>
      </c>
      <c r="B35" s="31" t="s">
        <v>163</v>
      </c>
      <c r="C35" s="58">
        <v>24425</v>
      </c>
      <c r="D35" s="58">
        <v>24956.5</v>
      </c>
      <c r="E35" s="58">
        <v>25504.2</v>
      </c>
      <c r="F35" s="10"/>
      <c r="G35" s="10"/>
    </row>
    <row r="36" spans="1:7" s="1" customFormat="1" ht="77.25">
      <c r="A36" s="20" t="s">
        <v>18</v>
      </c>
      <c r="B36" s="31" t="s">
        <v>19</v>
      </c>
      <c r="C36" s="58">
        <f>SUM(C37)</f>
        <v>110.1</v>
      </c>
      <c r="D36" s="58">
        <f>SUM(D37)</f>
        <v>115.7</v>
      </c>
      <c r="E36" s="58">
        <f>SUM(E37)</f>
        <v>118.2</v>
      </c>
      <c r="F36" s="10"/>
      <c r="G36" s="10"/>
    </row>
    <row r="37" spans="1:7" s="1" customFormat="1" ht="102.75">
      <c r="A37" s="20" t="s">
        <v>75</v>
      </c>
      <c r="B37" s="31" t="s">
        <v>164</v>
      </c>
      <c r="C37" s="58">
        <v>110.1</v>
      </c>
      <c r="D37" s="58">
        <v>115.7</v>
      </c>
      <c r="E37" s="58">
        <v>118.2</v>
      </c>
      <c r="F37" s="10"/>
      <c r="G37" s="10"/>
    </row>
    <row r="38" spans="1:7" s="1" customFormat="1" ht="64.5">
      <c r="A38" s="20" t="s">
        <v>20</v>
      </c>
      <c r="B38" s="31" t="s">
        <v>21</v>
      </c>
      <c r="C38" s="58">
        <f>SUM(C39)</f>
        <v>24666.9</v>
      </c>
      <c r="D38" s="58">
        <f>SUM(D39)</f>
        <v>25079.8</v>
      </c>
      <c r="E38" s="58">
        <f>SUM(E39)</f>
        <v>25609.3</v>
      </c>
      <c r="F38" s="10"/>
      <c r="G38" s="10"/>
    </row>
    <row r="39" spans="1:7" s="1" customFormat="1" ht="102.75">
      <c r="A39" s="20" t="s">
        <v>76</v>
      </c>
      <c r="B39" s="31" t="s">
        <v>165</v>
      </c>
      <c r="C39" s="58">
        <v>24666.9</v>
      </c>
      <c r="D39" s="58">
        <v>25079.8</v>
      </c>
      <c r="E39" s="58">
        <v>25609.3</v>
      </c>
      <c r="F39" s="10"/>
      <c r="G39" s="10"/>
    </row>
    <row r="40" spans="1:7" s="1" customFormat="1" ht="64.5">
      <c r="A40" s="21" t="s">
        <v>22</v>
      </c>
      <c r="B40" s="31" t="s">
        <v>23</v>
      </c>
      <c r="C40" s="58">
        <f>SUM(C41)</f>
        <v>-2501.6999999999998</v>
      </c>
      <c r="D40" s="58">
        <f>SUM(D41)</f>
        <v>-2482.4</v>
      </c>
      <c r="E40" s="58">
        <f>SUM(E41)</f>
        <v>-2442.4</v>
      </c>
      <c r="F40" s="10"/>
      <c r="G40" s="10"/>
    </row>
    <row r="41" spans="1:7" s="1" customFormat="1" ht="102.75">
      <c r="A41" s="20" t="s">
        <v>91</v>
      </c>
      <c r="B41" s="31" t="s">
        <v>166</v>
      </c>
      <c r="C41" s="58">
        <v>-2501.6999999999998</v>
      </c>
      <c r="D41" s="58">
        <v>-2482.4</v>
      </c>
      <c r="E41" s="58">
        <v>-2442.4</v>
      </c>
      <c r="F41" s="10"/>
      <c r="G41" s="10"/>
    </row>
    <row r="42" spans="1:7" s="1" customFormat="1" ht="15">
      <c r="A42" s="27" t="s">
        <v>232</v>
      </c>
      <c r="B42" s="71" t="s">
        <v>233</v>
      </c>
      <c r="C42" s="62">
        <v>3506.1</v>
      </c>
      <c r="D42" s="62">
        <v>4674.8</v>
      </c>
      <c r="E42" s="62">
        <v>4684.3</v>
      </c>
      <c r="F42" s="10"/>
      <c r="G42" s="10"/>
    </row>
    <row r="43" spans="1:7" s="1" customFormat="1" ht="15">
      <c r="A43" s="27" t="s">
        <v>24</v>
      </c>
      <c r="B43" s="41" t="s">
        <v>25</v>
      </c>
      <c r="C43" s="62">
        <f>SUM(C44+C47+C49)</f>
        <v>72323.3</v>
      </c>
      <c r="D43" s="62">
        <f>SUM(D44+D47+D49)</f>
        <v>73040.399999999994</v>
      </c>
      <c r="E43" s="62">
        <f>SUM(E44+E47+E49)</f>
        <v>73762</v>
      </c>
      <c r="F43" s="10"/>
      <c r="G43" s="10"/>
    </row>
    <row r="44" spans="1:7" s="18" customFormat="1" ht="25.5">
      <c r="A44" s="27" t="s">
        <v>93</v>
      </c>
      <c r="B44" s="30" t="s">
        <v>94</v>
      </c>
      <c r="C44" s="62">
        <f>SUM(C45:C46)</f>
        <v>50526.3</v>
      </c>
      <c r="D44" s="62">
        <f t="shared" ref="D44:E44" si="2">SUM(D45:D46)</f>
        <v>58478.399999999994</v>
      </c>
      <c r="E44" s="62">
        <f t="shared" si="2"/>
        <v>58622</v>
      </c>
      <c r="F44" s="17"/>
      <c r="G44" s="17"/>
    </row>
    <row r="45" spans="1:7" s="1" customFormat="1" ht="26.25">
      <c r="A45" s="20" t="s">
        <v>95</v>
      </c>
      <c r="B45" s="31" t="s">
        <v>96</v>
      </c>
      <c r="C45" s="58">
        <v>25552.5</v>
      </c>
      <c r="D45" s="58">
        <v>29552.799999999999</v>
      </c>
      <c r="E45" s="58">
        <v>29604.6</v>
      </c>
      <c r="F45" s="10"/>
      <c r="G45" s="10"/>
    </row>
    <row r="46" spans="1:7" s="1" customFormat="1" ht="51.75">
      <c r="A46" s="20" t="s">
        <v>97</v>
      </c>
      <c r="B46" s="31" t="s">
        <v>98</v>
      </c>
      <c r="C46" s="58">
        <v>24973.8</v>
      </c>
      <c r="D46" s="58">
        <v>28925.599999999999</v>
      </c>
      <c r="E46" s="58">
        <v>29017.4</v>
      </c>
      <c r="F46" s="10"/>
      <c r="G46" s="10"/>
    </row>
    <row r="47" spans="1:7" s="18" customFormat="1" ht="14.25">
      <c r="A47" s="27" t="s">
        <v>26</v>
      </c>
      <c r="B47" s="30" t="s">
        <v>27</v>
      </c>
      <c r="C47" s="62">
        <f>SUM(C48:C48)</f>
        <v>1810</v>
      </c>
      <c r="D47" s="62">
        <f>SUM(D48:D48)</f>
        <v>1877</v>
      </c>
      <c r="E47" s="62">
        <f>SUM(E48:E48)</f>
        <v>1947</v>
      </c>
      <c r="F47" s="17"/>
      <c r="G47" s="17"/>
    </row>
    <row r="48" spans="1:7" s="1" customFormat="1" ht="15">
      <c r="A48" s="20" t="s">
        <v>28</v>
      </c>
      <c r="B48" s="31" t="s">
        <v>27</v>
      </c>
      <c r="C48" s="58">
        <v>1810</v>
      </c>
      <c r="D48" s="58">
        <v>1877</v>
      </c>
      <c r="E48" s="58">
        <v>1947</v>
      </c>
      <c r="F48" s="10"/>
      <c r="G48" s="10"/>
    </row>
    <row r="49" spans="1:7" s="18" customFormat="1" ht="38.25">
      <c r="A49" s="72" t="s">
        <v>103</v>
      </c>
      <c r="B49" s="30" t="s">
        <v>104</v>
      </c>
      <c r="C49" s="67">
        <v>19987</v>
      </c>
      <c r="D49" s="67">
        <v>12685</v>
      </c>
      <c r="E49" s="67">
        <v>13193</v>
      </c>
      <c r="F49" s="17"/>
      <c r="G49" s="17"/>
    </row>
    <row r="50" spans="1:7" s="18" customFormat="1" ht="14.25">
      <c r="A50" s="40" t="s">
        <v>29</v>
      </c>
      <c r="B50" s="41" t="s">
        <v>30</v>
      </c>
      <c r="C50" s="62">
        <f>SUM(C51+C53)</f>
        <v>96080</v>
      </c>
      <c r="D50" s="62">
        <f>SUM(D51+D53)</f>
        <v>105749</v>
      </c>
      <c r="E50" s="62">
        <f>SUM(E51+E53)</f>
        <v>107844</v>
      </c>
      <c r="F50" s="17"/>
      <c r="G50" s="17"/>
    </row>
    <row r="51" spans="1:7" s="1" customFormat="1" ht="15">
      <c r="A51" s="20" t="s">
        <v>31</v>
      </c>
      <c r="B51" s="31" t="s">
        <v>32</v>
      </c>
      <c r="C51" s="58">
        <f>SUM(C52)</f>
        <v>17691</v>
      </c>
      <c r="D51" s="58">
        <f>SUM(D52)</f>
        <v>17956</v>
      </c>
      <c r="E51" s="58">
        <f>SUM(E52)</f>
        <v>18226</v>
      </c>
      <c r="F51" s="10"/>
      <c r="G51" s="10"/>
    </row>
    <row r="52" spans="1:7" s="1" customFormat="1" ht="39">
      <c r="A52" s="20" t="s">
        <v>105</v>
      </c>
      <c r="B52" s="31" t="s">
        <v>106</v>
      </c>
      <c r="C52" s="58">
        <v>17691</v>
      </c>
      <c r="D52" s="58">
        <v>17956</v>
      </c>
      <c r="E52" s="58">
        <v>18226</v>
      </c>
      <c r="F52" s="10"/>
      <c r="G52" s="10"/>
    </row>
    <row r="53" spans="1:7" s="18" customFormat="1" ht="14.25">
      <c r="A53" s="27" t="s">
        <v>33</v>
      </c>
      <c r="B53" s="30" t="s">
        <v>34</v>
      </c>
      <c r="C53" s="62">
        <f>SUM(C54+C55)</f>
        <v>78389</v>
      </c>
      <c r="D53" s="62">
        <f>SUM(D54+D55)</f>
        <v>87793</v>
      </c>
      <c r="E53" s="62">
        <f>SUM(E54+E55)</f>
        <v>89618</v>
      </c>
      <c r="F53" s="17"/>
      <c r="G53" s="17"/>
    </row>
    <row r="54" spans="1:7" s="1" customFormat="1" ht="39">
      <c r="A54" s="20" t="s">
        <v>108</v>
      </c>
      <c r="B54" s="31" t="s">
        <v>107</v>
      </c>
      <c r="C54" s="57">
        <v>51841</v>
      </c>
      <c r="D54" s="57">
        <v>53033</v>
      </c>
      <c r="E54" s="57">
        <v>54253</v>
      </c>
      <c r="F54" s="10"/>
      <c r="G54" s="10"/>
    </row>
    <row r="55" spans="1:7" s="1" customFormat="1" ht="39">
      <c r="A55" s="20" t="s">
        <v>109</v>
      </c>
      <c r="B55" s="31" t="s">
        <v>110</v>
      </c>
      <c r="C55" s="57">
        <v>26548</v>
      </c>
      <c r="D55" s="57">
        <v>34760</v>
      </c>
      <c r="E55" s="57">
        <v>35365</v>
      </c>
      <c r="F55" s="10"/>
      <c r="G55" s="10"/>
    </row>
    <row r="56" spans="1:7" s="18" customFormat="1" ht="14.25">
      <c r="A56" s="27" t="s">
        <v>35</v>
      </c>
      <c r="B56" s="41" t="s">
        <v>36</v>
      </c>
      <c r="C56" s="62">
        <f>SUM(C57)</f>
        <v>20031</v>
      </c>
      <c r="D56" s="62">
        <f t="shared" ref="D56:E56" si="3">SUM(D57)</f>
        <v>20031</v>
      </c>
      <c r="E56" s="62">
        <f t="shared" si="3"/>
        <v>20031</v>
      </c>
      <c r="F56" s="17"/>
      <c r="G56" s="17"/>
    </row>
    <row r="57" spans="1:7" s="1" customFormat="1" ht="39">
      <c r="A57" s="20" t="s">
        <v>37</v>
      </c>
      <c r="B57" s="31" t="s">
        <v>38</v>
      </c>
      <c r="C57" s="58">
        <f>SUM(C58:C58)</f>
        <v>20031</v>
      </c>
      <c r="D57" s="58">
        <f>SUM(D58:D58)</f>
        <v>20031</v>
      </c>
      <c r="E57" s="58">
        <f>SUM(E58:E58)</f>
        <v>20031</v>
      </c>
      <c r="F57" s="10"/>
      <c r="G57" s="10"/>
    </row>
    <row r="58" spans="1:7" s="1" customFormat="1" ht="51.75">
      <c r="A58" s="23" t="s">
        <v>177</v>
      </c>
      <c r="B58" s="39" t="s">
        <v>259</v>
      </c>
      <c r="C58" s="64">
        <v>20031</v>
      </c>
      <c r="D58" s="64">
        <v>20031</v>
      </c>
      <c r="E58" s="64">
        <v>20031</v>
      </c>
      <c r="F58" s="10"/>
      <c r="G58" s="10"/>
    </row>
    <row r="59" spans="1:7" s="18" customFormat="1" ht="38.25">
      <c r="A59" s="27" t="s">
        <v>39</v>
      </c>
      <c r="B59" s="30" t="s">
        <v>40</v>
      </c>
      <c r="C59" s="62">
        <f>SUM(C60+C61+C67)</f>
        <v>56518.299999999988</v>
      </c>
      <c r="D59" s="62">
        <f t="shared" ref="D59:E59" si="4">SUM(D60+D61+D67)</f>
        <v>55840.2</v>
      </c>
      <c r="E59" s="62">
        <f t="shared" si="4"/>
        <v>57392.399999999994</v>
      </c>
      <c r="F59" s="17"/>
      <c r="G59" s="17"/>
    </row>
    <row r="60" spans="1:7" s="1" customFormat="1" ht="51.75">
      <c r="A60" s="20" t="s">
        <v>169</v>
      </c>
      <c r="B60" s="31" t="s">
        <v>176</v>
      </c>
      <c r="C60" s="58">
        <v>169.7</v>
      </c>
      <c r="D60" s="58">
        <v>169.7</v>
      </c>
      <c r="E60" s="58">
        <v>169.7</v>
      </c>
      <c r="F60" s="10"/>
      <c r="G60" s="10"/>
    </row>
    <row r="61" spans="1:7" s="1" customFormat="1" ht="77.25">
      <c r="A61" s="20" t="s">
        <v>41</v>
      </c>
      <c r="B61" s="31" t="s">
        <v>42</v>
      </c>
      <c r="C61" s="58">
        <f>SUM(C62:C66)</f>
        <v>49099.399999999994</v>
      </c>
      <c r="D61" s="58">
        <f t="shared" ref="D61:E61" si="5">SUM(D62:D66)</f>
        <v>48339.4</v>
      </c>
      <c r="E61" s="58">
        <f t="shared" si="5"/>
        <v>49806.5</v>
      </c>
      <c r="F61" s="10"/>
      <c r="G61" s="10"/>
    </row>
    <row r="62" spans="1:7" s="1" customFormat="1" ht="64.5">
      <c r="A62" s="20" t="s">
        <v>111</v>
      </c>
      <c r="B62" s="31" t="s">
        <v>112</v>
      </c>
      <c r="C62" s="58">
        <v>21021.7</v>
      </c>
      <c r="D62" s="58">
        <v>21116.1</v>
      </c>
      <c r="E62" s="58">
        <v>21197.4</v>
      </c>
      <c r="F62" s="10"/>
      <c r="G62" s="10"/>
    </row>
    <row r="63" spans="1:7" s="1" customFormat="1" ht="64.5">
      <c r="A63" s="20" t="s">
        <v>113</v>
      </c>
      <c r="B63" s="31" t="s">
        <v>114</v>
      </c>
      <c r="C63" s="58">
        <v>3198.6</v>
      </c>
      <c r="D63" s="58">
        <v>1881.4</v>
      </c>
      <c r="E63" s="58">
        <v>1881.4</v>
      </c>
      <c r="F63" s="10"/>
      <c r="G63" s="10"/>
    </row>
    <row r="64" spans="1:7" s="1" customFormat="1" ht="64.5">
      <c r="A64" s="20" t="s">
        <v>234</v>
      </c>
      <c r="B64" s="31" t="s">
        <v>235</v>
      </c>
      <c r="C64" s="58">
        <v>1.6</v>
      </c>
      <c r="D64" s="58">
        <v>1.4</v>
      </c>
      <c r="E64" s="58">
        <v>1.2</v>
      </c>
      <c r="F64" s="10"/>
      <c r="G64" s="10"/>
    </row>
    <row r="65" spans="1:7" s="1" customFormat="1" ht="39">
      <c r="A65" s="20" t="s">
        <v>116</v>
      </c>
      <c r="B65" s="31" t="s">
        <v>115</v>
      </c>
      <c r="C65" s="58">
        <v>24446</v>
      </c>
      <c r="D65" s="58">
        <v>24909</v>
      </c>
      <c r="E65" s="58">
        <v>26295</v>
      </c>
      <c r="F65" s="10"/>
      <c r="G65" s="10"/>
    </row>
    <row r="66" spans="1:7" s="1" customFormat="1" ht="64.5">
      <c r="A66" s="20" t="s">
        <v>171</v>
      </c>
      <c r="B66" s="31" t="s">
        <v>170</v>
      </c>
      <c r="C66" s="58">
        <v>431.5</v>
      </c>
      <c r="D66" s="58">
        <v>431.5</v>
      </c>
      <c r="E66" s="58">
        <v>431.5</v>
      </c>
      <c r="F66" s="10"/>
      <c r="G66" s="10"/>
    </row>
    <row r="67" spans="1:7" s="1" customFormat="1" ht="77.25">
      <c r="A67" s="20" t="s">
        <v>43</v>
      </c>
      <c r="B67" s="31" t="s">
        <v>44</v>
      </c>
      <c r="C67" s="58">
        <f>SUM(C68:C69)</f>
        <v>7249.2000000000007</v>
      </c>
      <c r="D67" s="58">
        <f>SUM(D68:D69)</f>
        <v>7331.1</v>
      </c>
      <c r="E67" s="58">
        <f>SUM(E68:E69)</f>
        <v>7416.2000000000007</v>
      </c>
      <c r="F67" s="10"/>
      <c r="G67" s="10"/>
    </row>
    <row r="68" spans="1:7" s="1" customFormat="1" ht="64.5">
      <c r="A68" s="20" t="s">
        <v>118</v>
      </c>
      <c r="B68" s="31" t="s">
        <v>117</v>
      </c>
      <c r="C68" s="58">
        <v>5204.1000000000004</v>
      </c>
      <c r="D68" s="58">
        <v>5204.1000000000004</v>
      </c>
      <c r="E68" s="58">
        <v>5204.1000000000004</v>
      </c>
      <c r="F68" s="10"/>
      <c r="G68" s="10"/>
    </row>
    <row r="69" spans="1:7" s="1" customFormat="1" ht="90">
      <c r="A69" s="20" t="s">
        <v>119</v>
      </c>
      <c r="B69" s="31" t="s">
        <v>120</v>
      </c>
      <c r="C69" s="58">
        <v>2045.1</v>
      </c>
      <c r="D69" s="58">
        <v>2127</v>
      </c>
      <c r="E69" s="58">
        <v>2212.1</v>
      </c>
      <c r="F69" s="10"/>
      <c r="G69" s="10"/>
    </row>
    <row r="70" spans="1:7" s="1" customFormat="1" ht="26.25">
      <c r="A70" s="27" t="s">
        <v>45</v>
      </c>
      <c r="B70" s="30" t="s">
        <v>46</v>
      </c>
      <c r="C70" s="62">
        <f>SUM(C71)</f>
        <v>833.30000000000007</v>
      </c>
      <c r="D70" s="62">
        <f>SUM(D71)</f>
        <v>833.30000000000007</v>
      </c>
      <c r="E70" s="62">
        <f>SUM(E71)</f>
        <v>833.30000000000007</v>
      </c>
      <c r="F70" s="10"/>
      <c r="G70" s="10"/>
    </row>
    <row r="71" spans="1:7" s="1" customFormat="1" ht="15">
      <c r="A71" s="20" t="s">
        <v>47</v>
      </c>
      <c r="B71" s="31" t="s">
        <v>48</v>
      </c>
      <c r="C71" s="58">
        <f>SUM(C72:C75)</f>
        <v>833.30000000000007</v>
      </c>
      <c r="D71" s="58">
        <f t="shared" ref="D71:E71" si="6">SUM(D72:D75)</f>
        <v>833.30000000000007</v>
      </c>
      <c r="E71" s="58">
        <f t="shared" si="6"/>
        <v>833.30000000000007</v>
      </c>
      <c r="F71" s="10"/>
      <c r="G71" s="10"/>
    </row>
    <row r="72" spans="1:7" s="1" customFormat="1" ht="26.25">
      <c r="A72" s="22" t="s">
        <v>49</v>
      </c>
      <c r="B72" s="35" t="s">
        <v>50</v>
      </c>
      <c r="C72" s="57">
        <v>713.2</v>
      </c>
      <c r="D72" s="57">
        <v>713.2</v>
      </c>
      <c r="E72" s="57">
        <v>713.2</v>
      </c>
      <c r="F72" s="10"/>
      <c r="G72" s="10"/>
    </row>
    <row r="73" spans="1:7" s="1" customFormat="1" ht="15">
      <c r="A73" s="22" t="s">
        <v>51</v>
      </c>
      <c r="B73" s="35" t="s">
        <v>52</v>
      </c>
      <c r="C73" s="57">
        <v>8.1999999999999993</v>
      </c>
      <c r="D73" s="57">
        <v>8.1999999999999993</v>
      </c>
      <c r="E73" s="57">
        <v>8.1999999999999993</v>
      </c>
      <c r="F73" s="10"/>
      <c r="G73" s="10"/>
    </row>
    <row r="74" spans="1:7" s="1" customFormat="1" ht="15">
      <c r="A74" s="22" t="s">
        <v>73</v>
      </c>
      <c r="B74" s="35" t="s">
        <v>72</v>
      </c>
      <c r="C74" s="57">
        <v>72.099999999999994</v>
      </c>
      <c r="D74" s="57">
        <v>72.099999999999994</v>
      </c>
      <c r="E74" s="57">
        <v>72.099999999999994</v>
      </c>
      <c r="F74" s="10"/>
      <c r="G74" s="10"/>
    </row>
    <row r="75" spans="1:7" s="1" customFormat="1" ht="15">
      <c r="A75" s="37" t="s">
        <v>334</v>
      </c>
      <c r="B75" s="38" t="s">
        <v>335</v>
      </c>
      <c r="C75" s="57">
        <v>39.799999999999997</v>
      </c>
      <c r="D75" s="57">
        <v>39.799999999999997</v>
      </c>
      <c r="E75" s="57">
        <v>39.799999999999997</v>
      </c>
      <c r="F75" s="10"/>
      <c r="G75" s="10"/>
    </row>
    <row r="76" spans="1:7" s="1" customFormat="1" ht="26.25">
      <c r="A76" s="21" t="s">
        <v>53</v>
      </c>
      <c r="B76" s="34" t="s">
        <v>54</v>
      </c>
      <c r="C76" s="58">
        <f>SUM(C77+C78)</f>
        <v>637.5</v>
      </c>
      <c r="D76" s="58">
        <f>SUM(D77+D78)</f>
        <v>634.79999999999995</v>
      </c>
      <c r="E76" s="58">
        <f>SUM(E77+E78)</f>
        <v>632.5</v>
      </c>
      <c r="F76" s="10"/>
      <c r="G76" s="10"/>
    </row>
    <row r="77" spans="1:7" s="1" customFormat="1" ht="26.25">
      <c r="A77" s="22" t="s">
        <v>122</v>
      </c>
      <c r="B77" s="31" t="s">
        <v>121</v>
      </c>
      <c r="C77" s="57">
        <v>115</v>
      </c>
      <c r="D77" s="57">
        <v>115</v>
      </c>
      <c r="E77" s="57">
        <v>115</v>
      </c>
      <c r="F77" s="10"/>
      <c r="G77" s="10"/>
    </row>
    <row r="78" spans="1:7" s="1" customFormat="1" ht="26.25">
      <c r="A78" s="22" t="s">
        <v>124</v>
      </c>
      <c r="B78" s="31" t="s">
        <v>123</v>
      </c>
      <c r="C78" s="57">
        <f>SUM(C79+C80)</f>
        <v>522.5</v>
      </c>
      <c r="D78" s="57">
        <f t="shared" ref="D78:E78" si="7">SUM(D79+D80)</f>
        <v>519.79999999999995</v>
      </c>
      <c r="E78" s="57">
        <f t="shared" si="7"/>
        <v>517.5</v>
      </c>
      <c r="F78" s="10"/>
      <c r="G78" s="10"/>
    </row>
    <row r="79" spans="1:7" s="1" customFormat="1" ht="42.75" customHeight="1">
      <c r="A79" s="22" t="s">
        <v>236</v>
      </c>
      <c r="B79" s="31" t="s">
        <v>348</v>
      </c>
      <c r="C79" s="64">
        <v>19.600000000000001</v>
      </c>
      <c r="D79" s="64">
        <v>16.899999999999999</v>
      </c>
      <c r="E79" s="64">
        <v>14.6</v>
      </c>
      <c r="F79" s="10"/>
      <c r="G79" s="10"/>
    </row>
    <row r="80" spans="1:7" s="1" customFormat="1" ht="41.25" customHeight="1">
      <c r="A80" s="22" t="s">
        <v>178</v>
      </c>
      <c r="B80" s="31" t="s">
        <v>349</v>
      </c>
      <c r="C80" s="64">
        <v>502.9</v>
      </c>
      <c r="D80" s="64">
        <v>502.9</v>
      </c>
      <c r="E80" s="64">
        <v>502.9</v>
      </c>
      <c r="F80" s="10"/>
      <c r="G80" s="10"/>
    </row>
    <row r="81" spans="1:10" s="1" customFormat="1" ht="27.75" customHeight="1">
      <c r="A81" s="27" t="s">
        <v>55</v>
      </c>
      <c r="B81" s="30" t="s">
        <v>56</v>
      </c>
      <c r="C81" s="62">
        <f>SUM(C82+C83+C84+C85+C86)</f>
        <v>47077.9</v>
      </c>
      <c r="D81" s="62">
        <f>SUM(D82+D83+D84+D85+D86)</f>
        <v>10020.5</v>
      </c>
      <c r="E81" s="62">
        <f>SUM(E82+E83+E84+E85+E86)</f>
        <v>9486.1</v>
      </c>
      <c r="F81" s="10"/>
      <c r="G81" s="10"/>
    </row>
    <row r="82" spans="1:10" s="1" customFormat="1" ht="26.25">
      <c r="A82" s="20" t="s">
        <v>449</v>
      </c>
      <c r="B82" s="35" t="s">
        <v>464</v>
      </c>
      <c r="C82" s="57">
        <v>599.6</v>
      </c>
      <c r="D82" s="57">
        <v>0</v>
      </c>
      <c r="E82" s="57">
        <v>0</v>
      </c>
      <c r="F82" s="10"/>
      <c r="G82" s="10"/>
    </row>
    <row r="83" spans="1:10" s="1" customFormat="1" ht="39">
      <c r="A83" s="20" t="s">
        <v>125</v>
      </c>
      <c r="B83" s="35" t="s">
        <v>126</v>
      </c>
      <c r="C83" s="57">
        <v>2493.9</v>
      </c>
      <c r="D83" s="57">
        <v>2493.9</v>
      </c>
      <c r="E83" s="57">
        <v>2493.9</v>
      </c>
      <c r="F83" s="10"/>
      <c r="G83" s="10"/>
    </row>
    <row r="84" spans="1:10" s="1" customFormat="1" ht="51.75">
      <c r="A84" s="20" t="s">
        <v>448</v>
      </c>
      <c r="B84" s="35" t="s">
        <v>465</v>
      </c>
      <c r="C84" s="57">
        <v>746.9</v>
      </c>
      <c r="D84" s="57">
        <v>0</v>
      </c>
      <c r="E84" s="57">
        <v>0</v>
      </c>
      <c r="F84" s="10"/>
      <c r="G84" s="10"/>
    </row>
    <row r="85" spans="1:10" s="1" customFormat="1" ht="77.25">
      <c r="A85" s="20" t="s">
        <v>174</v>
      </c>
      <c r="B85" s="35" t="s">
        <v>173</v>
      </c>
      <c r="C85" s="57">
        <v>375.2</v>
      </c>
      <c r="D85" s="57">
        <v>375.2</v>
      </c>
      <c r="E85" s="57">
        <v>375.2</v>
      </c>
      <c r="F85" s="10"/>
      <c r="G85" s="10"/>
    </row>
    <row r="86" spans="1:10" s="1" customFormat="1" ht="39">
      <c r="A86" s="20" t="s">
        <v>128</v>
      </c>
      <c r="B86" s="35" t="s">
        <v>127</v>
      </c>
      <c r="C86" s="57">
        <f>SUM(C87:C89)</f>
        <v>42862.3</v>
      </c>
      <c r="D86" s="57">
        <f t="shared" ref="D86:E86" si="8">SUM(D87:D89)</f>
        <v>7151.4</v>
      </c>
      <c r="E86" s="57">
        <f t="shared" si="8"/>
        <v>6617</v>
      </c>
      <c r="F86" s="10"/>
      <c r="G86" s="10"/>
      <c r="J86" s="8"/>
    </row>
    <row r="87" spans="1:10" s="1" customFormat="1" ht="64.5">
      <c r="A87" s="20" t="s">
        <v>179</v>
      </c>
      <c r="B87" s="31" t="s">
        <v>260</v>
      </c>
      <c r="C87" s="65">
        <v>30893.3</v>
      </c>
      <c r="D87" s="65">
        <v>0</v>
      </c>
      <c r="E87" s="65">
        <v>0</v>
      </c>
      <c r="F87" s="10"/>
      <c r="G87" s="10"/>
      <c r="J87" s="46"/>
    </row>
    <row r="88" spans="1:10" s="1" customFormat="1" ht="51.75">
      <c r="A88" s="20" t="s">
        <v>167</v>
      </c>
      <c r="B88" s="31" t="s">
        <v>261</v>
      </c>
      <c r="C88" s="65">
        <v>2565.1999999999998</v>
      </c>
      <c r="D88" s="65">
        <v>0</v>
      </c>
      <c r="E88" s="65">
        <v>0</v>
      </c>
      <c r="F88" s="10"/>
      <c r="G88" s="10"/>
      <c r="J88" s="46"/>
    </row>
    <row r="89" spans="1:10" s="1" customFormat="1" ht="66.75" customHeight="1">
      <c r="A89" s="20" t="s">
        <v>172</v>
      </c>
      <c r="B89" s="31" t="s">
        <v>262</v>
      </c>
      <c r="C89" s="65">
        <v>9403.7999999999993</v>
      </c>
      <c r="D89" s="65">
        <v>7151.4</v>
      </c>
      <c r="E89" s="65">
        <v>6617</v>
      </c>
      <c r="F89" s="10"/>
      <c r="G89" s="10"/>
      <c r="J89" s="46"/>
    </row>
    <row r="90" spans="1:10" s="1" customFormat="1" ht="15">
      <c r="A90" s="27" t="s">
        <v>57</v>
      </c>
      <c r="B90" s="41" t="s">
        <v>58</v>
      </c>
      <c r="C90" s="62">
        <f>SUM(C91+C136+C137+C138+C142+C143+C144)</f>
        <v>4365.4000000000005</v>
      </c>
      <c r="D90" s="62">
        <f>SUM(D91+D136+D137+D138+D142+D143+D144)</f>
        <v>4361</v>
      </c>
      <c r="E90" s="62">
        <f>SUM(E91+E136+E137+E138+E142+E143+E144)</f>
        <v>4362.2</v>
      </c>
      <c r="F90" s="10"/>
      <c r="G90" s="10"/>
    </row>
    <row r="91" spans="1:10" s="1" customFormat="1" ht="39">
      <c r="A91" s="20" t="s">
        <v>89</v>
      </c>
      <c r="B91" s="31" t="s">
        <v>90</v>
      </c>
      <c r="C91" s="58">
        <f>SUM(C92+C97+C103+C108+C111+C113+C118+C123+C127+C133)</f>
        <v>1481.6999999999998</v>
      </c>
      <c r="D91" s="58">
        <f>SUM(D92+D97+D103+D108+D111+D113+D118+D123+D127+D133)</f>
        <v>1485</v>
      </c>
      <c r="E91" s="58">
        <f>SUM(E92+E97+E103+E108+E111+E113+E118+E123+E127+E133)</f>
        <v>1485</v>
      </c>
      <c r="F91" s="10"/>
      <c r="G91" s="10"/>
    </row>
    <row r="92" spans="1:10" s="1" customFormat="1" ht="77.25">
      <c r="A92" s="20" t="s">
        <v>79</v>
      </c>
      <c r="B92" s="31" t="s">
        <v>237</v>
      </c>
      <c r="C92" s="58">
        <f>SUM(C93:C96)</f>
        <v>67.7</v>
      </c>
      <c r="D92" s="58">
        <f>SUM(D93:D96)</f>
        <v>68.7</v>
      </c>
      <c r="E92" s="58">
        <f>SUM(E93:E96)</f>
        <v>68.7</v>
      </c>
      <c r="F92" s="10"/>
      <c r="G92" s="10"/>
    </row>
    <row r="93" spans="1:10" s="7" customFormat="1" ht="102.75">
      <c r="A93" s="20" t="s">
        <v>180</v>
      </c>
      <c r="B93" s="31" t="s">
        <v>263</v>
      </c>
      <c r="C93" s="65">
        <v>38.1</v>
      </c>
      <c r="D93" s="65">
        <v>38.1</v>
      </c>
      <c r="E93" s="65">
        <v>38.1</v>
      </c>
      <c r="F93" s="14"/>
      <c r="G93" s="14"/>
    </row>
    <row r="94" spans="1:10" s="7" customFormat="1" ht="115.5">
      <c r="A94" s="20" t="s">
        <v>181</v>
      </c>
      <c r="B94" s="31" t="s">
        <v>264</v>
      </c>
      <c r="C94" s="65">
        <v>2.5</v>
      </c>
      <c r="D94" s="65">
        <v>2.5</v>
      </c>
      <c r="E94" s="65">
        <v>2.5</v>
      </c>
      <c r="F94" s="14"/>
      <c r="G94" s="14"/>
    </row>
    <row r="95" spans="1:10" s="7" customFormat="1" ht="90">
      <c r="A95" s="24" t="s">
        <v>182</v>
      </c>
      <c r="B95" s="31" t="s">
        <v>265</v>
      </c>
      <c r="C95" s="65">
        <v>9.4</v>
      </c>
      <c r="D95" s="65">
        <v>9.4</v>
      </c>
      <c r="E95" s="65">
        <v>9.4</v>
      </c>
      <c r="F95" s="14"/>
      <c r="G95" s="14"/>
    </row>
    <row r="96" spans="1:10" s="7" customFormat="1" ht="77.25">
      <c r="A96" s="24" t="s">
        <v>183</v>
      </c>
      <c r="B96" s="31" t="s">
        <v>266</v>
      </c>
      <c r="C96" s="65">
        <v>17.7</v>
      </c>
      <c r="D96" s="65">
        <v>18.7</v>
      </c>
      <c r="E96" s="65">
        <v>18.7</v>
      </c>
      <c r="F96" s="14"/>
      <c r="G96" s="14"/>
    </row>
    <row r="97" spans="1:7" s="1" customFormat="1" ht="90">
      <c r="A97" s="20" t="s">
        <v>80</v>
      </c>
      <c r="B97" s="31" t="s">
        <v>238</v>
      </c>
      <c r="C97" s="57">
        <f>SUM(C98:C102)</f>
        <v>121.10000000000001</v>
      </c>
      <c r="D97" s="57">
        <f t="shared" ref="D97:E97" si="9">SUM(D98:D102)</f>
        <v>121.10000000000001</v>
      </c>
      <c r="E97" s="57">
        <f t="shared" si="9"/>
        <v>121.10000000000001</v>
      </c>
      <c r="F97" s="10"/>
      <c r="G97" s="10"/>
    </row>
    <row r="98" spans="1:7" s="7" customFormat="1" ht="166.5">
      <c r="A98" s="24" t="s">
        <v>184</v>
      </c>
      <c r="B98" s="34" t="s">
        <v>267</v>
      </c>
      <c r="C98" s="64">
        <v>11.2</v>
      </c>
      <c r="D98" s="64">
        <v>11.2</v>
      </c>
      <c r="E98" s="64">
        <v>11.2</v>
      </c>
      <c r="F98" s="14"/>
      <c r="G98" s="14"/>
    </row>
    <row r="99" spans="1:7" s="7" customFormat="1" ht="128.25">
      <c r="A99" s="24" t="s">
        <v>185</v>
      </c>
      <c r="B99" s="34" t="s">
        <v>268</v>
      </c>
      <c r="C99" s="64">
        <v>55.8</v>
      </c>
      <c r="D99" s="64">
        <v>55.8</v>
      </c>
      <c r="E99" s="64">
        <v>55.8</v>
      </c>
      <c r="F99" s="14"/>
      <c r="G99" s="14"/>
    </row>
    <row r="100" spans="1:7" s="7" customFormat="1" ht="166.5">
      <c r="A100" s="24" t="s">
        <v>186</v>
      </c>
      <c r="B100" s="34" t="s">
        <v>269</v>
      </c>
      <c r="C100" s="64">
        <v>2.2000000000000002</v>
      </c>
      <c r="D100" s="64">
        <v>2.2000000000000002</v>
      </c>
      <c r="E100" s="64">
        <v>2.2000000000000002</v>
      </c>
      <c r="F100" s="14"/>
      <c r="G100" s="14"/>
    </row>
    <row r="101" spans="1:7" s="7" customFormat="1" ht="90">
      <c r="A101" s="24" t="s">
        <v>187</v>
      </c>
      <c r="B101" s="34" t="s">
        <v>270</v>
      </c>
      <c r="C101" s="64">
        <v>48.6</v>
      </c>
      <c r="D101" s="64">
        <v>48.6</v>
      </c>
      <c r="E101" s="64">
        <v>48.6</v>
      </c>
      <c r="F101" s="14"/>
      <c r="G101" s="14"/>
    </row>
    <row r="102" spans="1:7" s="7" customFormat="1" ht="90">
      <c r="A102" s="24" t="s">
        <v>332</v>
      </c>
      <c r="B102" s="34" t="s">
        <v>374</v>
      </c>
      <c r="C102" s="65">
        <v>3.3</v>
      </c>
      <c r="D102" s="65">
        <v>3.3</v>
      </c>
      <c r="E102" s="65">
        <v>3.3</v>
      </c>
      <c r="F102" s="14"/>
      <c r="G102" s="14"/>
    </row>
    <row r="103" spans="1:7" s="1" customFormat="1" ht="77.25">
      <c r="A103" s="20" t="s">
        <v>81</v>
      </c>
      <c r="B103" s="35" t="s">
        <v>239</v>
      </c>
      <c r="C103" s="57">
        <f>SUM(C104:C107)</f>
        <v>70.7</v>
      </c>
      <c r="D103" s="57">
        <f t="shared" ref="D103:E103" si="10">SUM(D104:D107)</f>
        <v>70.7</v>
      </c>
      <c r="E103" s="57">
        <f t="shared" si="10"/>
        <v>70.7</v>
      </c>
      <c r="F103" s="10"/>
      <c r="G103" s="10"/>
    </row>
    <row r="104" spans="1:7" s="7" customFormat="1" ht="90">
      <c r="A104" s="24" t="s">
        <v>188</v>
      </c>
      <c r="B104" s="31" t="s">
        <v>271</v>
      </c>
      <c r="C104" s="64">
        <v>0.8</v>
      </c>
      <c r="D104" s="64">
        <v>0.8</v>
      </c>
      <c r="E104" s="64">
        <v>0.8</v>
      </c>
      <c r="F104" s="14"/>
      <c r="G104" s="14"/>
    </row>
    <row r="105" spans="1:7" s="7" customFormat="1" ht="102.75">
      <c r="A105" s="24" t="s">
        <v>189</v>
      </c>
      <c r="B105" s="31" t="s">
        <v>272</v>
      </c>
      <c r="C105" s="64">
        <v>43.2</v>
      </c>
      <c r="D105" s="64">
        <v>43.2</v>
      </c>
      <c r="E105" s="64">
        <v>43.2</v>
      </c>
      <c r="F105" s="14"/>
      <c r="G105" s="14"/>
    </row>
    <row r="106" spans="1:7" s="7" customFormat="1" ht="77.25">
      <c r="A106" s="24" t="s">
        <v>190</v>
      </c>
      <c r="B106" s="31" t="s">
        <v>273</v>
      </c>
      <c r="C106" s="64">
        <v>15.1</v>
      </c>
      <c r="D106" s="64">
        <v>15.1</v>
      </c>
      <c r="E106" s="64">
        <v>15.1</v>
      </c>
      <c r="F106" s="14"/>
      <c r="G106" s="14"/>
    </row>
    <row r="107" spans="1:7" s="7" customFormat="1" ht="77.25">
      <c r="A107" s="36" t="s">
        <v>333</v>
      </c>
      <c r="B107" s="34" t="s">
        <v>373</v>
      </c>
      <c r="C107" s="64">
        <v>11.6</v>
      </c>
      <c r="D107" s="64">
        <v>11.6</v>
      </c>
      <c r="E107" s="64">
        <v>11.6</v>
      </c>
      <c r="F107" s="14"/>
      <c r="G107" s="14"/>
    </row>
    <row r="108" spans="1:7" s="1" customFormat="1" ht="77.25">
      <c r="A108" s="21" t="s">
        <v>82</v>
      </c>
      <c r="B108" s="34" t="s">
        <v>240</v>
      </c>
      <c r="C108" s="58">
        <f>SUM(C109:C110)</f>
        <v>13.3</v>
      </c>
      <c r="D108" s="58">
        <f>SUM(D109:D110)</f>
        <v>13.3</v>
      </c>
      <c r="E108" s="58">
        <f>SUM(E109:E110)</f>
        <v>13.3</v>
      </c>
      <c r="F108" s="10"/>
      <c r="G108" s="10"/>
    </row>
    <row r="109" spans="1:7" s="1" customFormat="1" ht="115.5">
      <c r="A109" s="24" t="s">
        <v>191</v>
      </c>
      <c r="B109" s="31" t="s">
        <v>274</v>
      </c>
      <c r="C109" s="65">
        <v>4.8</v>
      </c>
      <c r="D109" s="65">
        <v>4.8</v>
      </c>
      <c r="E109" s="65">
        <v>4.8</v>
      </c>
      <c r="F109" s="10"/>
      <c r="G109" s="10"/>
    </row>
    <row r="110" spans="1:7" s="1" customFormat="1" ht="102.75">
      <c r="A110" s="24" t="s">
        <v>192</v>
      </c>
      <c r="B110" s="31" t="s">
        <v>275</v>
      </c>
      <c r="C110" s="65">
        <v>8.5</v>
      </c>
      <c r="D110" s="65">
        <v>8.5</v>
      </c>
      <c r="E110" s="65">
        <v>8.5</v>
      </c>
      <c r="F110" s="10"/>
      <c r="G110" s="10"/>
    </row>
    <row r="111" spans="1:7" s="1" customFormat="1" ht="64.5">
      <c r="A111" s="22" t="s">
        <v>83</v>
      </c>
      <c r="B111" s="35" t="s">
        <v>241</v>
      </c>
      <c r="C111" s="58">
        <f>SUM(C112:C112)</f>
        <v>7</v>
      </c>
      <c r="D111" s="58">
        <f>SUM(D112:D112)</f>
        <v>7</v>
      </c>
      <c r="E111" s="58">
        <f>SUM(E112:E112)</f>
        <v>7</v>
      </c>
      <c r="F111" s="10"/>
      <c r="G111" s="10"/>
    </row>
    <row r="112" spans="1:7" s="1" customFormat="1" ht="77.25">
      <c r="A112" s="22" t="s">
        <v>193</v>
      </c>
      <c r="B112" s="31" t="s">
        <v>276</v>
      </c>
      <c r="C112" s="65">
        <v>7</v>
      </c>
      <c r="D112" s="65">
        <v>7</v>
      </c>
      <c r="E112" s="65">
        <v>7</v>
      </c>
      <c r="F112" s="10"/>
      <c r="G112" s="10"/>
    </row>
    <row r="113" spans="1:7" s="1" customFormat="1" ht="90">
      <c r="A113" s="20" t="s">
        <v>84</v>
      </c>
      <c r="B113" s="31" t="s">
        <v>242</v>
      </c>
      <c r="C113" s="57">
        <f>SUM(C114:C117)</f>
        <v>248.20000000000002</v>
      </c>
      <c r="D113" s="57">
        <f t="shared" ref="D113:E113" si="11">SUM(D114:D117)</f>
        <v>248.20000000000002</v>
      </c>
      <c r="E113" s="57">
        <f t="shared" si="11"/>
        <v>248.20000000000002</v>
      </c>
      <c r="F113" s="10"/>
      <c r="G113" s="10"/>
    </row>
    <row r="114" spans="1:7" s="1" customFormat="1" ht="115.5">
      <c r="A114" s="24" t="s">
        <v>194</v>
      </c>
      <c r="B114" s="31" t="s">
        <v>277</v>
      </c>
      <c r="C114" s="57">
        <v>1</v>
      </c>
      <c r="D114" s="57">
        <v>1</v>
      </c>
      <c r="E114" s="57">
        <v>1</v>
      </c>
      <c r="F114" s="10"/>
      <c r="G114" s="10"/>
    </row>
    <row r="115" spans="1:7" s="1" customFormat="1" ht="102.75">
      <c r="A115" s="24" t="s">
        <v>195</v>
      </c>
      <c r="B115" s="31" t="s">
        <v>278</v>
      </c>
      <c r="C115" s="65">
        <v>192.6</v>
      </c>
      <c r="D115" s="65">
        <v>192.6</v>
      </c>
      <c r="E115" s="65">
        <v>192.6</v>
      </c>
      <c r="F115" s="10"/>
      <c r="G115" s="10"/>
    </row>
    <row r="116" spans="1:7" s="1" customFormat="1" ht="115.5">
      <c r="A116" s="24" t="s">
        <v>196</v>
      </c>
      <c r="B116" s="31" t="s">
        <v>279</v>
      </c>
      <c r="C116" s="65">
        <v>28.8</v>
      </c>
      <c r="D116" s="65">
        <v>28.8</v>
      </c>
      <c r="E116" s="65">
        <v>28.8</v>
      </c>
      <c r="F116" s="10"/>
      <c r="G116" s="10"/>
    </row>
    <row r="117" spans="1:7" s="1" customFormat="1" ht="90">
      <c r="A117" s="24" t="s">
        <v>197</v>
      </c>
      <c r="B117" s="31" t="s">
        <v>280</v>
      </c>
      <c r="C117" s="65">
        <v>25.8</v>
      </c>
      <c r="D117" s="65">
        <v>25.8</v>
      </c>
      <c r="E117" s="65">
        <v>25.8</v>
      </c>
      <c r="F117" s="10"/>
      <c r="G117" s="10"/>
    </row>
    <row r="118" spans="1:7" s="1" customFormat="1" ht="128.25">
      <c r="A118" s="25" t="s">
        <v>85</v>
      </c>
      <c r="B118" s="35" t="s">
        <v>243</v>
      </c>
      <c r="C118" s="57">
        <f>SUM(C119:C122)</f>
        <v>36.4</v>
      </c>
      <c r="D118" s="57">
        <f>SUM(D119:D122)</f>
        <v>36.4</v>
      </c>
      <c r="E118" s="57">
        <f>SUM(E119:E122)</f>
        <v>36.4</v>
      </c>
      <c r="F118" s="10"/>
      <c r="G118" s="10"/>
    </row>
    <row r="119" spans="1:7" s="1" customFormat="1" ht="153.75">
      <c r="A119" s="24" t="s">
        <v>198</v>
      </c>
      <c r="B119" s="31" t="s">
        <v>281</v>
      </c>
      <c r="C119" s="65">
        <v>8.1</v>
      </c>
      <c r="D119" s="65">
        <v>8.1</v>
      </c>
      <c r="E119" s="65">
        <v>8.1</v>
      </c>
      <c r="F119" s="10"/>
      <c r="G119" s="10"/>
    </row>
    <row r="120" spans="1:7" s="1" customFormat="1" ht="153.75">
      <c r="A120" s="24" t="s">
        <v>199</v>
      </c>
      <c r="B120" s="31" t="s">
        <v>282</v>
      </c>
      <c r="C120" s="65">
        <v>8.3000000000000007</v>
      </c>
      <c r="D120" s="65">
        <v>8.3000000000000007</v>
      </c>
      <c r="E120" s="65">
        <v>8.3000000000000007</v>
      </c>
      <c r="F120" s="10"/>
      <c r="G120" s="10"/>
    </row>
    <row r="121" spans="1:7" s="1" customFormat="1" ht="204.75">
      <c r="A121" s="24" t="s">
        <v>200</v>
      </c>
      <c r="B121" s="31" t="s">
        <v>283</v>
      </c>
      <c r="C121" s="65">
        <v>16.899999999999999</v>
      </c>
      <c r="D121" s="65">
        <v>16.899999999999999</v>
      </c>
      <c r="E121" s="65">
        <v>16.899999999999999</v>
      </c>
      <c r="F121" s="10"/>
      <c r="G121" s="10"/>
    </row>
    <row r="122" spans="1:7" s="1" customFormat="1" ht="128.25">
      <c r="A122" s="24" t="s">
        <v>201</v>
      </c>
      <c r="B122" s="31" t="s">
        <v>284</v>
      </c>
      <c r="C122" s="65">
        <v>3.1</v>
      </c>
      <c r="D122" s="65">
        <v>3.1</v>
      </c>
      <c r="E122" s="65">
        <v>3.1</v>
      </c>
      <c r="F122" s="10"/>
      <c r="G122" s="10"/>
    </row>
    <row r="123" spans="1:7" s="1" customFormat="1" ht="77.25">
      <c r="A123" s="22" t="s">
        <v>86</v>
      </c>
      <c r="B123" s="35" t="s">
        <v>244</v>
      </c>
      <c r="C123" s="57">
        <f>SUM(C124:C126)</f>
        <v>96.600000000000009</v>
      </c>
      <c r="D123" s="57">
        <f t="shared" ref="D123:E123" si="12">SUM(D124:D126)</f>
        <v>96.600000000000009</v>
      </c>
      <c r="E123" s="57">
        <f t="shared" si="12"/>
        <v>96.600000000000009</v>
      </c>
      <c r="F123" s="10"/>
      <c r="G123" s="10"/>
    </row>
    <row r="124" spans="1:7" s="1" customFormat="1" ht="128.25">
      <c r="A124" s="24" t="s">
        <v>202</v>
      </c>
      <c r="B124" s="31" t="s">
        <v>285</v>
      </c>
      <c r="C124" s="65">
        <v>89.7</v>
      </c>
      <c r="D124" s="65">
        <v>89.7</v>
      </c>
      <c r="E124" s="65">
        <v>89.7</v>
      </c>
      <c r="F124" s="10"/>
      <c r="G124" s="10"/>
    </row>
    <row r="125" spans="1:7" s="1" customFormat="1" ht="128.25">
      <c r="A125" s="24" t="s">
        <v>203</v>
      </c>
      <c r="B125" s="31" t="s">
        <v>286</v>
      </c>
      <c r="C125" s="65">
        <v>2.9</v>
      </c>
      <c r="D125" s="65">
        <v>2.9</v>
      </c>
      <c r="E125" s="65">
        <v>2.9</v>
      </c>
      <c r="F125" s="10"/>
      <c r="G125" s="10"/>
    </row>
    <row r="126" spans="1:7" s="1" customFormat="1" ht="77.25">
      <c r="A126" s="26" t="s">
        <v>204</v>
      </c>
      <c r="B126" s="31" t="s">
        <v>287</v>
      </c>
      <c r="C126" s="65">
        <v>4</v>
      </c>
      <c r="D126" s="65">
        <v>4</v>
      </c>
      <c r="E126" s="65">
        <v>4</v>
      </c>
      <c r="F126" s="10"/>
      <c r="G126" s="10"/>
    </row>
    <row r="127" spans="1:7" s="1" customFormat="1" ht="64.5">
      <c r="A127" s="25" t="s">
        <v>87</v>
      </c>
      <c r="B127" s="35" t="s">
        <v>245</v>
      </c>
      <c r="C127" s="57">
        <f>SUM(C128:C132)</f>
        <v>354.3</v>
      </c>
      <c r="D127" s="57">
        <f>SUM(D128:D132)</f>
        <v>354.3</v>
      </c>
      <c r="E127" s="57">
        <f>SUM(E128:E132)</f>
        <v>354.3</v>
      </c>
      <c r="F127" s="10"/>
      <c r="G127" s="10"/>
    </row>
    <row r="128" spans="1:7" s="1" customFormat="1" ht="166.5">
      <c r="A128" s="24" t="s">
        <v>205</v>
      </c>
      <c r="B128" s="34" t="s">
        <v>288</v>
      </c>
      <c r="C128" s="65">
        <v>164.5</v>
      </c>
      <c r="D128" s="65">
        <v>164.5</v>
      </c>
      <c r="E128" s="65">
        <v>164.5</v>
      </c>
      <c r="F128" s="10"/>
      <c r="G128" s="10"/>
    </row>
    <row r="129" spans="1:7" s="1" customFormat="1" ht="115.5">
      <c r="A129" s="24" t="s">
        <v>206</v>
      </c>
      <c r="B129" s="34" t="s">
        <v>289</v>
      </c>
      <c r="C129" s="65">
        <v>1.2</v>
      </c>
      <c r="D129" s="65">
        <v>1.2</v>
      </c>
      <c r="E129" s="65">
        <v>1.2</v>
      </c>
      <c r="F129" s="10"/>
      <c r="G129" s="10"/>
    </row>
    <row r="130" spans="1:7" s="1" customFormat="1" ht="128.25">
      <c r="A130" s="24" t="s">
        <v>207</v>
      </c>
      <c r="B130" s="34" t="s">
        <v>290</v>
      </c>
      <c r="C130" s="65">
        <v>143.4</v>
      </c>
      <c r="D130" s="65">
        <v>143.4</v>
      </c>
      <c r="E130" s="65">
        <v>143.4</v>
      </c>
      <c r="F130" s="10"/>
      <c r="G130" s="10"/>
    </row>
    <row r="131" spans="1:7" s="1" customFormat="1" ht="141">
      <c r="A131" s="24" t="s">
        <v>208</v>
      </c>
      <c r="B131" s="34" t="s">
        <v>291</v>
      </c>
      <c r="C131" s="64">
        <v>21</v>
      </c>
      <c r="D131" s="64">
        <v>21</v>
      </c>
      <c r="E131" s="64">
        <v>21</v>
      </c>
      <c r="F131" s="10"/>
      <c r="G131" s="10"/>
    </row>
    <row r="132" spans="1:7" s="1" customFormat="1" ht="77.25">
      <c r="A132" s="24" t="s">
        <v>209</v>
      </c>
      <c r="B132" s="34" t="s">
        <v>292</v>
      </c>
      <c r="C132" s="64">
        <v>24.2</v>
      </c>
      <c r="D132" s="64">
        <v>24.2</v>
      </c>
      <c r="E132" s="64">
        <v>24.2</v>
      </c>
      <c r="F132" s="10"/>
      <c r="G132" s="10"/>
    </row>
    <row r="133" spans="1:7" s="1" customFormat="1" ht="77.25">
      <c r="A133" s="22" t="s">
        <v>88</v>
      </c>
      <c r="B133" s="35" t="s">
        <v>246</v>
      </c>
      <c r="C133" s="57">
        <f>SUM(C134:C135)</f>
        <v>466.4</v>
      </c>
      <c r="D133" s="57">
        <f>SUM(D134:D135)</f>
        <v>468.7</v>
      </c>
      <c r="E133" s="57">
        <f>SUM(E134:E135)</f>
        <v>468.7</v>
      </c>
      <c r="F133" s="10"/>
      <c r="G133" s="10"/>
    </row>
    <row r="134" spans="1:7" s="1" customFormat="1" ht="90">
      <c r="A134" s="24" t="s">
        <v>210</v>
      </c>
      <c r="B134" s="31" t="s">
        <v>293</v>
      </c>
      <c r="C134" s="65">
        <v>38.5</v>
      </c>
      <c r="D134" s="65">
        <v>40.799999999999997</v>
      </c>
      <c r="E134" s="65">
        <v>40.799999999999997</v>
      </c>
      <c r="F134" s="10"/>
      <c r="G134" s="10"/>
    </row>
    <row r="135" spans="1:7" s="1" customFormat="1" ht="77.25">
      <c r="A135" s="24" t="s">
        <v>211</v>
      </c>
      <c r="B135" s="31" t="s">
        <v>294</v>
      </c>
      <c r="C135" s="65">
        <v>427.9</v>
      </c>
      <c r="D135" s="65">
        <v>427.9</v>
      </c>
      <c r="E135" s="65">
        <v>427.9</v>
      </c>
      <c r="F135" s="10"/>
      <c r="G135" s="10"/>
    </row>
    <row r="136" spans="1:7" s="1" customFormat="1" ht="51.75">
      <c r="A136" s="20" t="s">
        <v>78</v>
      </c>
      <c r="B136" s="34" t="s">
        <v>129</v>
      </c>
      <c r="C136" s="58">
        <v>4.2</v>
      </c>
      <c r="D136" s="58">
        <v>5.6</v>
      </c>
      <c r="E136" s="58">
        <v>6.8</v>
      </c>
      <c r="F136" s="10"/>
      <c r="G136" s="10"/>
    </row>
    <row r="137" spans="1:7" s="1" customFormat="1" ht="64.5">
      <c r="A137" s="20" t="s">
        <v>131</v>
      </c>
      <c r="B137" s="31" t="s">
        <v>130</v>
      </c>
      <c r="C137" s="58">
        <v>151.4</v>
      </c>
      <c r="D137" s="58">
        <v>151.4</v>
      </c>
      <c r="E137" s="58">
        <v>151.4</v>
      </c>
      <c r="F137" s="10"/>
      <c r="G137" s="10"/>
    </row>
    <row r="138" spans="1:7" s="1" customFormat="1" ht="64.5">
      <c r="A138" s="20" t="s">
        <v>175</v>
      </c>
      <c r="B138" s="31" t="s">
        <v>336</v>
      </c>
      <c r="C138" s="58">
        <f>SUM(C139:C141)</f>
        <v>1341</v>
      </c>
      <c r="D138" s="58">
        <f t="shared" ref="D138:E138" si="13">SUM(D139:D141)</f>
        <v>1341</v>
      </c>
      <c r="E138" s="58">
        <f t="shared" si="13"/>
        <v>1341</v>
      </c>
      <c r="F138" s="10"/>
      <c r="G138" s="10"/>
    </row>
    <row r="139" spans="1:7" s="1" customFormat="1" ht="128.25">
      <c r="A139" s="20" t="s">
        <v>212</v>
      </c>
      <c r="B139" s="31" t="s">
        <v>295</v>
      </c>
      <c r="C139" s="58">
        <v>106.8</v>
      </c>
      <c r="D139" s="58">
        <v>106.8</v>
      </c>
      <c r="E139" s="58">
        <v>106.8</v>
      </c>
      <c r="F139" s="10"/>
      <c r="G139" s="10"/>
    </row>
    <row r="140" spans="1:7" s="1" customFormat="1" ht="102.75">
      <c r="A140" s="20" t="s">
        <v>213</v>
      </c>
      <c r="B140" s="31" t="s">
        <v>296</v>
      </c>
      <c r="C140" s="58">
        <v>576</v>
      </c>
      <c r="D140" s="58">
        <v>576</v>
      </c>
      <c r="E140" s="58">
        <v>576</v>
      </c>
      <c r="F140" s="10"/>
      <c r="G140" s="10"/>
    </row>
    <row r="141" spans="1:7" s="1" customFormat="1" ht="77.25">
      <c r="A141" s="20" t="s">
        <v>337</v>
      </c>
      <c r="B141" s="31" t="s">
        <v>338</v>
      </c>
      <c r="C141" s="58">
        <v>658.2</v>
      </c>
      <c r="D141" s="58">
        <v>658.2</v>
      </c>
      <c r="E141" s="58">
        <v>658.2</v>
      </c>
      <c r="F141" s="10"/>
      <c r="G141" s="10"/>
    </row>
    <row r="142" spans="1:7" s="1" customFormat="1" ht="39">
      <c r="A142" s="20" t="s">
        <v>132</v>
      </c>
      <c r="B142" s="31" t="s">
        <v>133</v>
      </c>
      <c r="C142" s="58">
        <v>50.4</v>
      </c>
      <c r="D142" s="58">
        <v>50.4</v>
      </c>
      <c r="E142" s="58">
        <v>50.4</v>
      </c>
      <c r="F142" s="10"/>
      <c r="G142" s="10"/>
    </row>
    <row r="143" spans="1:7" s="1" customFormat="1" ht="141">
      <c r="A143" s="24" t="s">
        <v>153</v>
      </c>
      <c r="B143" s="31" t="s">
        <v>247</v>
      </c>
      <c r="C143" s="57">
        <v>1085.7</v>
      </c>
      <c r="D143" s="57">
        <v>1076.5999999999999</v>
      </c>
      <c r="E143" s="57">
        <v>1076.5999999999999</v>
      </c>
      <c r="F143" s="10"/>
      <c r="G143" s="10"/>
    </row>
    <row r="144" spans="1:7" s="1" customFormat="1" ht="39">
      <c r="A144" s="24" t="s">
        <v>77</v>
      </c>
      <c r="B144" s="31" t="s">
        <v>248</v>
      </c>
      <c r="C144" s="57">
        <v>251</v>
      </c>
      <c r="D144" s="57">
        <v>251</v>
      </c>
      <c r="E144" s="57">
        <v>251</v>
      </c>
      <c r="F144" s="10"/>
      <c r="G144" s="10"/>
    </row>
    <row r="145" spans="1:7" s="18" customFormat="1" ht="14.25">
      <c r="A145" s="27" t="s">
        <v>99</v>
      </c>
      <c r="B145" s="41" t="s">
        <v>100</v>
      </c>
      <c r="C145" s="62">
        <f>SUM(C146)</f>
        <v>5227.6200000000008</v>
      </c>
      <c r="D145" s="62">
        <f t="shared" ref="D145:E145" si="14">SUM(D146)</f>
        <v>0</v>
      </c>
      <c r="E145" s="62">
        <f t="shared" si="14"/>
        <v>0</v>
      </c>
      <c r="F145" s="17"/>
      <c r="G145" s="17"/>
    </row>
    <row r="146" spans="1:7" s="1" customFormat="1" ht="26.25">
      <c r="A146" s="20" t="s">
        <v>135</v>
      </c>
      <c r="B146" s="31" t="s">
        <v>134</v>
      </c>
      <c r="C146" s="58">
        <f>SUM(C147:C170)</f>
        <v>5227.6200000000008</v>
      </c>
      <c r="D146" s="58">
        <f>SUM(D170:D170)</f>
        <v>0</v>
      </c>
      <c r="E146" s="58">
        <f>SUM(E170:E170)</f>
        <v>0</v>
      </c>
      <c r="F146" s="10"/>
      <c r="G146" s="10"/>
    </row>
    <row r="147" spans="1:7" s="1" customFormat="1" ht="90">
      <c r="A147" s="20" t="s">
        <v>485</v>
      </c>
      <c r="B147" s="31" t="s">
        <v>313</v>
      </c>
      <c r="C147" s="64">
        <v>318.58</v>
      </c>
      <c r="D147" s="64">
        <v>0</v>
      </c>
      <c r="E147" s="64">
        <v>0</v>
      </c>
      <c r="F147" s="10"/>
      <c r="G147" s="10"/>
    </row>
    <row r="148" spans="1:7" s="1" customFormat="1" ht="77.25">
      <c r="A148" s="20" t="s">
        <v>486</v>
      </c>
      <c r="B148" s="31" t="s">
        <v>324</v>
      </c>
      <c r="C148" s="64">
        <v>55.67</v>
      </c>
      <c r="D148" s="64">
        <v>0</v>
      </c>
      <c r="E148" s="64">
        <v>0</v>
      </c>
      <c r="F148" s="10"/>
      <c r="G148" s="10"/>
    </row>
    <row r="149" spans="1:7" s="1" customFormat="1" ht="115.5">
      <c r="A149" s="20" t="s">
        <v>487</v>
      </c>
      <c r="B149" s="31" t="s">
        <v>512</v>
      </c>
      <c r="C149" s="64">
        <v>544.25</v>
      </c>
      <c r="D149" s="64">
        <v>0</v>
      </c>
      <c r="E149" s="64">
        <v>0</v>
      </c>
      <c r="F149" s="10"/>
      <c r="G149" s="10"/>
    </row>
    <row r="150" spans="1:7" s="1" customFormat="1" ht="77.25">
      <c r="A150" s="20" t="s">
        <v>488</v>
      </c>
      <c r="B150" s="31" t="s">
        <v>315</v>
      </c>
      <c r="C150" s="64">
        <v>184.48</v>
      </c>
      <c r="D150" s="64">
        <v>0</v>
      </c>
      <c r="E150" s="64">
        <v>0</v>
      </c>
      <c r="F150" s="10"/>
      <c r="G150" s="10"/>
    </row>
    <row r="151" spans="1:7" s="1" customFormat="1" ht="90">
      <c r="A151" s="20" t="s">
        <v>489</v>
      </c>
      <c r="B151" s="31" t="s">
        <v>316</v>
      </c>
      <c r="C151" s="64">
        <v>428.58</v>
      </c>
      <c r="D151" s="64">
        <v>0</v>
      </c>
      <c r="E151" s="64">
        <v>0</v>
      </c>
      <c r="F151" s="10"/>
      <c r="G151" s="10"/>
    </row>
    <row r="152" spans="1:7" s="1" customFormat="1" ht="64.5">
      <c r="A152" s="20" t="s">
        <v>490</v>
      </c>
      <c r="B152" s="31" t="s">
        <v>317</v>
      </c>
      <c r="C152" s="64">
        <v>90.04</v>
      </c>
      <c r="D152" s="64">
        <v>0</v>
      </c>
      <c r="E152" s="64">
        <v>0</v>
      </c>
      <c r="F152" s="10"/>
      <c r="G152" s="10"/>
    </row>
    <row r="153" spans="1:7" s="1" customFormat="1" ht="64.5">
      <c r="A153" s="20" t="s">
        <v>491</v>
      </c>
      <c r="B153" s="31" t="s">
        <v>321</v>
      </c>
      <c r="C153" s="64">
        <v>513.84</v>
      </c>
      <c r="D153" s="64">
        <v>0</v>
      </c>
      <c r="E153" s="64">
        <v>0</v>
      </c>
      <c r="F153" s="10"/>
      <c r="G153" s="10"/>
    </row>
    <row r="154" spans="1:7" s="1" customFormat="1" ht="90">
      <c r="A154" s="20" t="s">
        <v>492</v>
      </c>
      <c r="B154" s="31" t="s">
        <v>318</v>
      </c>
      <c r="C154" s="64">
        <v>114.06</v>
      </c>
      <c r="D154" s="64">
        <v>0</v>
      </c>
      <c r="E154" s="64">
        <v>0</v>
      </c>
      <c r="F154" s="10"/>
      <c r="G154" s="10"/>
    </row>
    <row r="155" spans="1:7" s="1" customFormat="1" ht="77.25">
      <c r="A155" s="20" t="s">
        <v>493</v>
      </c>
      <c r="B155" s="31" t="s">
        <v>319</v>
      </c>
      <c r="C155" s="64">
        <v>246.14</v>
      </c>
      <c r="D155" s="64">
        <v>0</v>
      </c>
      <c r="E155" s="64">
        <v>0</v>
      </c>
      <c r="F155" s="10"/>
      <c r="G155" s="10"/>
    </row>
    <row r="156" spans="1:7" s="1" customFormat="1" ht="77.25">
      <c r="A156" s="20" t="s">
        <v>494</v>
      </c>
      <c r="B156" s="31" t="s">
        <v>326</v>
      </c>
      <c r="C156" s="64">
        <v>168.07</v>
      </c>
      <c r="D156" s="64">
        <v>0</v>
      </c>
      <c r="E156" s="64">
        <v>0</v>
      </c>
      <c r="F156" s="10"/>
      <c r="G156" s="10"/>
    </row>
    <row r="157" spans="1:7" s="1" customFormat="1" ht="77.25">
      <c r="A157" s="20" t="s">
        <v>495</v>
      </c>
      <c r="B157" s="31" t="s">
        <v>322</v>
      </c>
      <c r="C157" s="64">
        <v>211.25</v>
      </c>
      <c r="D157" s="64">
        <v>0</v>
      </c>
      <c r="E157" s="64">
        <v>0</v>
      </c>
      <c r="F157" s="10"/>
      <c r="G157" s="10"/>
    </row>
    <row r="158" spans="1:7" s="1" customFormat="1" ht="77.25">
      <c r="A158" s="20" t="s">
        <v>496</v>
      </c>
      <c r="B158" s="31" t="s">
        <v>323</v>
      </c>
      <c r="C158" s="64">
        <v>63.22</v>
      </c>
      <c r="D158" s="64">
        <v>0</v>
      </c>
      <c r="E158" s="64">
        <v>0</v>
      </c>
      <c r="F158" s="10"/>
      <c r="G158" s="10"/>
    </row>
    <row r="159" spans="1:7" s="1" customFormat="1" ht="77.25">
      <c r="A159" s="20" t="s">
        <v>497</v>
      </c>
      <c r="B159" s="31" t="s">
        <v>314</v>
      </c>
      <c r="C159" s="64">
        <v>206.48</v>
      </c>
      <c r="D159" s="64">
        <v>0</v>
      </c>
      <c r="E159" s="64">
        <v>0</v>
      </c>
      <c r="F159" s="10"/>
      <c r="G159" s="10"/>
    </row>
    <row r="160" spans="1:7" s="1" customFormat="1" ht="77.25">
      <c r="A160" s="20" t="s">
        <v>498</v>
      </c>
      <c r="B160" s="31" t="s">
        <v>325</v>
      </c>
      <c r="C160" s="64">
        <v>374.68</v>
      </c>
      <c r="D160" s="64">
        <v>0</v>
      </c>
      <c r="E160" s="64">
        <v>0</v>
      </c>
      <c r="F160" s="10"/>
      <c r="G160" s="10"/>
    </row>
    <row r="161" spans="1:10" s="1" customFormat="1" ht="64.5">
      <c r="A161" s="20" t="s">
        <v>499</v>
      </c>
      <c r="B161" s="31" t="s">
        <v>320</v>
      </c>
      <c r="C161" s="64">
        <v>96.67</v>
      </c>
      <c r="D161" s="64">
        <v>0</v>
      </c>
      <c r="E161" s="64">
        <v>0</v>
      </c>
      <c r="F161" s="10"/>
      <c r="G161" s="10"/>
    </row>
    <row r="162" spans="1:10" s="1" customFormat="1" ht="64.5">
      <c r="A162" s="20" t="s">
        <v>500</v>
      </c>
      <c r="B162" s="31" t="s">
        <v>513</v>
      </c>
      <c r="C162" s="64">
        <v>94.18</v>
      </c>
      <c r="D162" s="64">
        <v>0</v>
      </c>
      <c r="E162" s="64">
        <v>0</v>
      </c>
      <c r="F162" s="10"/>
      <c r="G162" s="10"/>
    </row>
    <row r="163" spans="1:10" s="1" customFormat="1" ht="77.25">
      <c r="A163" s="20" t="s">
        <v>501</v>
      </c>
      <c r="B163" s="31" t="s">
        <v>327</v>
      </c>
      <c r="C163" s="64">
        <v>38.909999999999997</v>
      </c>
      <c r="D163" s="64">
        <v>0</v>
      </c>
      <c r="E163" s="64">
        <v>0</v>
      </c>
      <c r="F163" s="10"/>
      <c r="G163" s="10"/>
    </row>
    <row r="164" spans="1:10" s="1" customFormat="1" ht="64.5">
      <c r="A164" s="20" t="s">
        <v>502</v>
      </c>
      <c r="B164" s="31" t="s">
        <v>331</v>
      </c>
      <c r="C164" s="64">
        <v>902.46</v>
      </c>
      <c r="D164" s="64">
        <v>0</v>
      </c>
      <c r="E164" s="64">
        <v>0</v>
      </c>
      <c r="F164" s="10"/>
      <c r="G164" s="10"/>
    </row>
    <row r="165" spans="1:10" s="1" customFormat="1" ht="77.25">
      <c r="A165" s="20" t="s">
        <v>503</v>
      </c>
      <c r="B165" s="31" t="s">
        <v>514</v>
      </c>
      <c r="C165" s="64">
        <v>211.09</v>
      </c>
      <c r="D165" s="64">
        <v>0</v>
      </c>
      <c r="E165" s="64">
        <v>0</v>
      </c>
      <c r="F165" s="10"/>
      <c r="G165" s="10"/>
    </row>
    <row r="166" spans="1:10" s="1" customFormat="1" ht="77.25">
      <c r="A166" s="20" t="s">
        <v>504</v>
      </c>
      <c r="B166" s="31" t="s">
        <v>466</v>
      </c>
      <c r="C166" s="64">
        <v>113.74</v>
      </c>
      <c r="D166" s="64">
        <v>0</v>
      </c>
      <c r="E166" s="64">
        <v>0</v>
      </c>
      <c r="F166" s="10"/>
      <c r="G166" s="10"/>
    </row>
    <row r="167" spans="1:10" s="1" customFormat="1" ht="64.5">
      <c r="A167" s="20" t="s">
        <v>505</v>
      </c>
      <c r="B167" s="31" t="s">
        <v>515</v>
      </c>
      <c r="C167" s="64">
        <v>22.85</v>
      </c>
      <c r="D167" s="64">
        <v>0</v>
      </c>
      <c r="E167" s="64">
        <v>0</v>
      </c>
      <c r="F167" s="10"/>
      <c r="G167" s="10"/>
    </row>
    <row r="168" spans="1:10" s="1" customFormat="1" ht="77.25">
      <c r="A168" s="20" t="s">
        <v>506</v>
      </c>
      <c r="B168" s="31" t="s">
        <v>328</v>
      </c>
      <c r="C168" s="64">
        <v>39.68</v>
      </c>
      <c r="D168" s="64">
        <v>0</v>
      </c>
      <c r="E168" s="64">
        <v>0</v>
      </c>
      <c r="F168" s="10"/>
      <c r="G168" s="10"/>
    </row>
    <row r="169" spans="1:10" s="1" customFormat="1" ht="77.25">
      <c r="A169" s="20" t="s">
        <v>507</v>
      </c>
      <c r="B169" s="31" t="s">
        <v>329</v>
      </c>
      <c r="C169" s="64">
        <v>93.68</v>
      </c>
      <c r="D169" s="64">
        <v>0</v>
      </c>
      <c r="E169" s="64">
        <v>0</v>
      </c>
      <c r="F169" s="10"/>
      <c r="G169" s="10"/>
    </row>
    <row r="170" spans="1:10" s="1" customFormat="1" ht="90">
      <c r="A170" s="20" t="s">
        <v>508</v>
      </c>
      <c r="B170" s="39" t="s">
        <v>330</v>
      </c>
      <c r="C170" s="64">
        <v>95.02</v>
      </c>
      <c r="D170" s="64">
        <v>0</v>
      </c>
      <c r="E170" s="64">
        <v>0</v>
      </c>
      <c r="F170" s="10"/>
      <c r="G170" s="10"/>
    </row>
    <row r="171" spans="1:10" s="18" customFormat="1" ht="14.25">
      <c r="A171" s="27" t="s">
        <v>59</v>
      </c>
      <c r="B171" s="30" t="s">
        <v>60</v>
      </c>
      <c r="C171" s="62">
        <f>C172+C261+C263</f>
        <v>1658323.2</v>
      </c>
      <c r="D171" s="62">
        <f>D172+D261+D263</f>
        <v>1303780.6000000003</v>
      </c>
      <c r="E171" s="62">
        <f>E172+E261+E263</f>
        <v>1298217.7</v>
      </c>
      <c r="F171" s="17"/>
      <c r="G171" s="47"/>
      <c r="H171" s="19"/>
      <c r="I171" s="19"/>
      <c r="J171" s="19"/>
    </row>
    <row r="172" spans="1:10" s="18" customFormat="1" ht="38.25">
      <c r="A172" s="40" t="s">
        <v>61</v>
      </c>
      <c r="B172" s="41" t="s">
        <v>62</v>
      </c>
      <c r="C172" s="62">
        <f>C173+C227+C243</f>
        <v>1655597.4</v>
      </c>
      <c r="D172" s="62">
        <f t="shared" ref="D172:E172" si="15">D173+D227+D243</f>
        <v>1301559.3000000003</v>
      </c>
      <c r="E172" s="62">
        <f t="shared" si="15"/>
        <v>1295996.3999999999</v>
      </c>
      <c r="F172" s="17"/>
      <c r="G172" s="47"/>
      <c r="H172" s="19"/>
      <c r="I172" s="19"/>
      <c r="J172" s="19"/>
    </row>
    <row r="173" spans="1:10" s="18" customFormat="1" ht="26.25">
      <c r="A173" s="27" t="s">
        <v>70</v>
      </c>
      <c r="B173" s="30" t="s">
        <v>63</v>
      </c>
      <c r="C173" s="62">
        <f>SUM(C174+C179+C180+C181+C182+C183+C184+C185+C186+C187+C188)</f>
        <v>713364.59999999986</v>
      </c>
      <c r="D173" s="62">
        <f>SUM(D174+D179+D188+D180+D182)</f>
        <v>386852.1</v>
      </c>
      <c r="E173" s="62">
        <f>SUM(E174+E179+E188+E180+E182)</f>
        <v>384852.1</v>
      </c>
      <c r="F173" s="17"/>
      <c r="G173" s="68"/>
      <c r="H173" s="69"/>
      <c r="I173" s="69"/>
      <c r="J173" s="69"/>
    </row>
    <row r="174" spans="1:10" s="1" customFormat="1" ht="77.25">
      <c r="A174" s="20" t="s">
        <v>155</v>
      </c>
      <c r="B174" s="31" t="s">
        <v>158</v>
      </c>
      <c r="C174" s="58">
        <f>SUM(C175:C178)</f>
        <v>119261.7</v>
      </c>
      <c r="D174" s="58">
        <f>SUM(D175:D178)</f>
        <v>73028.600000000006</v>
      </c>
      <c r="E174" s="58">
        <f>SUM(E175:E178)</f>
        <v>75949.7</v>
      </c>
      <c r="F174" s="10"/>
      <c r="G174" s="15"/>
      <c r="H174" s="8"/>
      <c r="I174" s="8"/>
      <c r="J174" s="8"/>
    </row>
    <row r="175" spans="1:10" s="1" customFormat="1" ht="115.5">
      <c r="A175" s="20" t="s">
        <v>214</v>
      </c>
      <c r="B175" s="31" t="s">
        <v>297</v>
      </c>
      <c r="C175" s="65">
        <v>3638.8</v>
      </c>
      <c r="D175" s="65">
        <v>3784.3</v>
      </c>
      <c r="E175" s="65">
        <v>3935.7</v>
      </c>
      <c r="F175" s="10"/>
      <c r="G175" s="10"/>
    </row>
    <row r="176" spans="1:10" s="1" customFormat="1" ht="141">
      <c r="A176" s="20" t="s">
        <v>381</v>
      </c>
      <c r="B176" s="31" t="s">
        <v>382</v>
      </c>
      <c r="C176" s="65">
        <v>49041.9</v>
      </c>
      <c r="D176" s="65">
        <v>0</v>
      </c>
      <c r="E176" s="65">
        <v>0</v>
      </c>
      <c r="F176" s="10"/>
      <c r="G176" s="10"/>
    </row>
    <row r="177" spans="1:7" s="1" customFormat="1" ht="102.75">
      <c r="A177" s="20" t="s">
        <v>215</v>
      </c>
      <c r="B177" s="31" t="s">
        <v>298</v>
      </c>
      <c r="C177" s="65">
        <v>63401.2</v>
      </c>
      <c r="D177" s="65">
        <v>65937.3</v>
      </c>
      <c r="E177" s="65">
        <v>68574.8</v>
      </c>
      <c r="F177" s="10"/>
      <c r="G177" s="10"/>
    </row>
    <row r="178" spans="1:7" s="1" customFormat="1" ht="115.5">
      <c r="A178" s="20" t="s">
        <v>216</v>
      </c>
      <c r="B178" s="31" t="s">
        <v>299</v>
      </c>
      <c r="C178" s="65">
        <v>3179.8</v>
      </c>
      <c r="D178" s="65">
        <v>3307</v>
      </c>
      <c r="E178" s="65">
        <v>3439.2</v>
      </c>
      <c r="F178" s="10"/>
      <c r="G178" s="10"/>
    </row>
    <row r="179" spans="1:7" s="1" customFormat="1" ht="51.75">
      <c r="A179" s="20" t="s">
        <v>140</v>
      </c>
      <c r="B179" s="35" t="s">
        <v>141</v>
      </c>
      <c r="C179" s="58">
        <v>30253.7</v>
      </c>
      <c r="D179" s="58">
        <v>28006.2</v>
      </c>
      <c r="E179" s="58">
        <v>26972.1</v>
      </c>
      <c r="F179" s="10"/>
      <c r="G179" s="10"/>
    </row>
    <row r="180" spans="1:7" s="1" customFormat="1" ht="51.75">
      <c r="A180" s="20" t="s">
        <v>375</v>
      </c>
      <c r="B180" s="35" t="s">
        <v>360</v>
      </c>
      <c r="C180" s="58">
        <v>97657.2</v>
      </c>
      <c r="D180" s="58">
        <v>0</v>
      </c>
      <c r="E180" s="58">
        <v>0</v>
      </c>
      <c r="F180" s="10"/>
      <c r="G180" s="10"/>
    </row>
    <row r="181" spans="1:7" s="1" customFormat="1" ht="51.75">
      <c r="A181" s="20" t="s">
        <v>450</v>
      </c>
      <c r="B181" s="35" t="s">
        <v>451</v>
      </c>
      <c r="C181" s="58">
        <v>774.6</v>
      </c>
      <c r="D181" s="58">
        <v>0</v>
      </c>
      <c r="E181" s="58">
        <v>0</v>
      </c>
      <c r="F181" s="10"/>
      <c r="G181" s="10"/>
    </row>
    <row r="182" spans="1:7" s="1" customFormat="1" ht="102.75">
      <c r="A182" s="20" t="s">
        <v>376</v>
      </c>
      <c r="B182" s="35" t="s">
        <v>447</v>
      </c>
      <c r="C182" s="58">
        <v>53034.7</v>
      </c>
      <c r="D182" s="58">
        <v>0</v>
      </c>
      <c r="E182" s="58">
        <v>0</v>
      </c>
      <c r="F182" s="10"/>
      <c r="G182" s="10"/>
    </row>
    <row r="183" spans="1:7" s="1" customFormat="1" ht="26.25">
      <c r="A183" s="20" t="s">
        <v>437</v>
      </c>
      <c r="B183" s="35" t="s">
        <v>438</v>
      </c>
      <c r="C183" s="58">
        <v>5706.3</v>
      </c>
      <c r="D183" s="58">
        <v>0</v>
      </c>
      <c r="E183" s="58">
        <v>0</v>
      </c>
      <c r="F183" s="10"/>
      <c r="G183" s="10"/>
    </row>
    <row r="184" spans="1:7" s="1" customFormat="1" ht="26.25">
      <c r="A184" s="55" t="s">
        <v>452</v>
      </c>
      <c r="B184" s="35" t="s">
        <v>453</v>
      </c>
      <c r="C184" s="58">
        <v>376.6</v>
      </c>
      <c r="D184" s="58">
        <v>0</v>
      </c>
      <c r="E184" s="58">
        <v>0</v>
      </c>
      <c r="F184" s="10"/>
      <c r="G184" s="10"/>
    </row>
    <row r="185" spans="1:7" s="1" customFormat="1" ht="26.25">
      <c r="A185" s="52" t="s">
        <v>422</v>
      </c>
      <c r="B185" s="35" t="s">
        <v>423</v>
      </c>
      <c r="C185" s="58">
        <v>18314.099999999999</v>
      </c>
      <c r="D185" s="58">
        <v>0</v>
      </c>
      <c r="E185" s="58">
        <v>0</v>
      </c>
      <c r="F185" s="10"/>
      <c r="G185" s="10"/>
    </row>
    <row r="186" spans="1:7" s="1" customFormat="1" ht="26.25">
      <c r="A186" s="52" t="s">
        <v>424</v>
      </c>
      <c r="B186" s="35" t="s">
        <v>425</v>
      </c>
      <c r="C186" s="58">
        <v>1978.7</v>
      </c>
      <c r="D186" s="58">
        <v>0</v>
      </c>
      <c r="E186" s="58">
        <v>0</v>
      </c>
      <c r="F186" s="10"/>
      <c r="G186" s="10"/>
    </row>
    <row r="187" spans="1:7" s="1" customFormat="1" ht="39">
      <c r="A187" s="56" t="s">
        <v>454</v>
      </c>
      <c r="B187" s="35" t="s">
        <v>455</v>
      </c>
      <c r="C187" s="58">
        <v>570</v>
      </c>
      <c r="D187" s="58">
        <v>0</v>
      </c>
      <c r="E187" s="58">
        <v>0</v>
      </c>
      <c r="F187" s="10"/>
      <c r="G187" s="10"/>
    </row>
    <row r="188" spans="1:7" s="18" customFormat="1" ht="14.25">
      <c r="A188" s="27" t="s">
        <v>142</v>
      </c>
      <c r="B188" s="30" t="s">
        <v>143</v>
      </c>
      <c r="C188" s="62">
        <f>SUM(C189:C207)</f>
        <v>385437</v>
      </c>
      <c r="D188" s="62">
        <f t="shared" ref="D188:E188" si="16">SUM(D190:D207)</f>
        <v>285817.3</v>
      </c>
      <c r="E188" s="62">
        <f t="shared" si="16"/>
        <v>281930.3</v>
      </c>
      <c r="F188" s="17"/>
      <c r="G188" s="17"/>
    </row>
    <row r="189" spans="1:7" s="1" customFormat="1" ht="39">
      <c r="A189" s="42" t="s">
        <v>432</v>
      </c>
      <c r="B189" s="44" t="s">
        <v>433</v>
      </c>
      <c r="C189" s="64">
        <v>12341.1</v>
      </c>
      <c r="D189" s="64">
        <v>0</v>
      </c>
      <c r="E189" s="64">
        <v>0</v>
      </c>
      <c r="F189" s="10"/>
      <c r="G189" s="10"/>
    </row>
    <row r="190" spans="1:7" s="1" customFormat="1" ht="26.25">
      <c r="A190" s="42" t="s">
        <v>217</v>
      </c>
      <c r="B190" s="44" t="s">
        <v>300</v>
      </c>
      <c r="C190" s="64">
        <v>972.8</v>
      </c>
      <c r="D190" s="64">
        <v>972.8</v>
      </c>
      <c r="E190" s="64">
        <v>972.8</v>
      </c>
      <c r="F190" s="10"/>
      <c r="G190" s="10"/>
    </row>
    <row r="191" spans="1:7" s="1" customFormat="1" ht="64.5">
      <c r="A191" s="42" t="s">
        <v>456</v>
      </c>
      <c r="B191" s="43" t="s">
        <v>457</v>
      </c>
      <c r="C191" s="64">
        <v>96219.5</v>
      </c>
      <c r="D191" s="64">
        <v>125593.5</v>
      </c>
      <c r="E191" s="64">
        <v>129618.4</v>
      </c>
      <c r="F191" s="10"/>
      <c r="G191" s="10"/>
    </row>
    <row r="192" spans="1:7" s="1" customFormat="1" ht="39">
      <c r="A192" s="42" t="s">
        <v>445</v>
      </c>
      <c r="B192" s="43" t="s">
        <v>446</v>
      </c>
      <c r="C192" s="64">
        <v>66</v>
      </c>
      <c r="D192" s="64">
        <v>0</v>
      </c>
      <c r="E192" s="64">
        <v>0</v>
      </c>
      <c r="F192" s="10"/>
      <c r="G192" s="10"/>
    </row>
    <row r="193" spans="1:7" s="1" customFormat="1" ht="26.25">
      <c r="A193" s="42" t="s">
        <v>218</v>
      </c>
      <c r="B193" s="43" t="s">
        <v>301</v>
      </c>
      <c r="C193" s="64">
        <v>4617.5</v>
      </c>
      <c r="D193" s="64">
        <v>4617.5</v>
      </c>
      <c r="E193" s="64">
        <v>4617.5</v>
      </c>
      <c r="F193" s="10"/>
      <c r="G193" s="10"/>
    </row>
    <row r="194" spans="1:7" s="1" customFormat="1" ht="65.25" customHeight="1">
      <c r="A194" s="42" t="s">
        <v>434</v>
      </c>
      <c r="B194" s="43" t="s">
        <v>440</v>
      </c>
      <c r="C194" s="64">
        <v>2695</v>
      </c>
      <c r="D194" s="64">
        <v>0</v>
      </c>
      <c r="E194" s="64">
        <v>0</v>
      </c>
      <c r="F194" s="10"/>
      <c r="G194" s="10"/>
    </row>
    <row r="195" spans="1:7" s="1" customFormat="1" ht="77.25">
      <c r="A195" s="42" t="s">
        <v>219</v>
      </c>
      <c r="B195" s="43" t="s">
        <v>302</v>
      </c>
      <c r="C195" s="64">
        <v>2249.8000000000002</v>
      </c>
      <c r="D195" s="64">
        <v>2249.8000000000002</v>
      </c>
      <c r="E195" s="64">
        <v>2249.8000000000002</v>
      </c>
      <c r="F195" s="10"/>
      <c r="G195" s="10"/>
    </row>
    <row r="196" spans="1:7" s="1" customFormat="1" ht="39">
      <c r="A196" s="42" t="s">
        <v>435</v>
      </c>
      <c r="B196" s="34" t="s">
        <v>436</v>
      </c>
      <c r="C196" s="64">
        <v>1500</v>
      </c>
      <c r="D196" s="64">
        <v>0</v>
      </c>
      <c r="E196" s="64">
        <v>0</v>
      </c>
      <c r="F196" s="10"/>
      <c r="G196" s="10"/>
    </row>
    <row r="197" spans="1:7" s="1" customFormat="1" ht="39">
      <c r="A197" s="42" t="s">
        <v>354</v>
      </c>
      <c r="B197" s="34" t="s">
        <v>357</v>
      </c>
      <c r="C197" s="64">
        <v>28665.599999999999</v>
      </c>
      <c r="D197" s="64">
        <v>0</v>
      </c>
      <c r="E197" s="64">
        <v>0</v>
      </c>
      <c r="F197" s="10"/>
      <c r="G197" s="10"/>
    </row>
    <row r="198" spans="1:7" s="1" customFormat="1" ht="39">
      <c r="A198" s="42" t="s">
        <v>383</v>
      </c>
      <c r="B198" s="34" t="s">
        <v>384</v>
      </c>
      <c r="C198" s="64">
        <v>7779.8</v>
      </c>
      <c r="D198" s="64">
        <v>0</v>
      </c>
      <c r="E198" s="64">
        <v>0</v>
      </c>
      <c r="F198" s="10"/>
      <c r="G198" s="10"/>
    </row>
    <row r="199" spans="1:7" s="1" customFormat="1" ht="39">
      <c r="A199" s="20" t="s">
        <v>220</v>
      </c>
      <c r="B199" s="31" t="s">
        <v>303</v>
      </c>
      <c r="C199" s="64">
        <v>386.8</v>
      </c>
      <c r="D199" s="64">
        <v>386.8</v>
      </c>
      <c r="E199" s="64">
        <v>386.8</v>
      </c>
      <c r="F199" s="10"/>
      <c r="G199" s="10"/>
    </row>
    <row r="200" spans="1:7" s="1" customFormat="1" ht="39">
      <c r="A200" s="20" t="s">
        <v>439</v>
      </c>
      <c r="B200" s="31" t="s">
        <v>441</v>
      </c>
      <c r="C200" s="64">
        <v>8810.7000000000007</v>
      </c>
      <c r="D200" s="64">
        <v>0</v>
      </c>
      <c r="E200" s="64">
        <v>0</v>
      </c>
      <c r="F200" s="10"/>
      <c r="G200" s="10"/>
    </row>
    <row r="201" spans="1:7" s="1" customFormat="1" ht="39">
      <c r="A201" s="20" t="s">
        <v>221</v>
      </c>
      <c r="B201" s="31" t="s">
        <v>304</v>
      </c>
      <c r="C201" s="64">
        <v>55659.3</v>
      </c>
      <c r="D201" s="64">
        <v>55659.3</v>
      </c>
      <c r="E201" s="64">
        <v>55659.3</v>
      </c>
      <c r="F201" s="10"/>
      <c r="G201" s="10"/>
    </row>
    <row r="202" spans="1:7" s="1" customFormat="1" ht="39">
      <c r="A202" s="20" t="s">
        <v>222</v>
      </c>
      <c r="B202" s="31" t="s">
        <v>305</v>
      </c>
      <c r="C202" s="64">
        <v>88425.7</v>
      </c>
      <c r="D202" s="64">
        <v>88425.7</v>
      </c>
      <c r="E202" s="64">
        <v>88425.7</v>
      </c>
      <c r="F202" s="10"/>
      <c r="G202" s="10"/>
    </row>
    <row r="203" spans="1:7" s="1" customFormat="1" ht="39">
      <c r="A203" s="42" t="s">
        <v>355</v>
      </c>
      <c r="B203" s="31" t="s">
        <v>358</v>
      </c>
      <c r="C203" s="64">
        <v>27641.3</v>
      </c>
      <c r="D203" s="64">
        <v>0</v>
      </c>
      <c r="E203" s="64">
        <v>0</v>
      </c>
      <c r="F203" s="10"/>
      <c r="G203" s="10"/>
    </row>
    <row r="204" spans="1:7" s="1" customFormat="1" ht="51.75">
      <c r="A204" s="42" t="s">
        <v>356</v>
      </c>
      <c r="B204" s="31" t="s">
        <v>359</v>
      </c>
      <c r="C204" s="64">
        <v>1485</v>
      </c>
      <c r="D204" s="64">
        <v>0</v>
      </c>
      <c r="E204" s="64">
        <v>0</v>
      </c>
      <c r="F204" s="10"/>
      <c r="G204" s="10"/>
    </row>
    <row r="205" spans="1:7" s="1" customFormat="1" ht="39">
      <c r="A205" s="20" t="s">
        <v>388</v>
      </c>
      <c r="B205" s="31" t="s">
        <v>306</v>
      </c>
      <c r="C205" s="64">
        <v>7911.9</v>
      </c>
      <c r="D205" s="64">
        <v>7911.9</v>
      </c>
      <c r="E205" s="64">
        <v>0</v>
      </c>
      <c r="F205" s="10"/>
      <c r="G205" s="10"/>
    </row>
    <row r="206" spans="1:7" s="1" customFormat="1" ht="90">
      <c r="A206" s="20" t="s">
        <v>387</v>
      </c>
      <c r="B206" s="34" t="s">
        <v>377</v>
      </c>
      <c r="C206" s="66">
        <v>23828.9</v>
      </c>
      <c r="D206" s="66">
        <v>0</v>
      </c>
      <c r="E206" s="66">
        <v>0</v>
      </c>
      <c r="F206" s="10"/>
      <c r="G206" s="10"/>
    </row>
    <row r="207" spans="1:7" s="1" customFormat="1" ht="39">
      <c r="A207" s="20" t="s">
        <v>386</v>
      </c>
      <c r="B207" s="34" t="s">
        <v>385</v>
      </c>
      <c r="C207" s="66">
        <f>SUM(C208:C226)</f>
        <v>14180.300000000001</v>
      </c>
      <c r="D207" s="66">
        <f t="shared" ref="D207:E207" si="17">SUM(D208:D226)</f>
        <v>0</v>
      </c>
      <c r="E207" s="66">
        <f t="shared" si="17"/>
        <v>0</v>
      </c>
      <c r="F207" s="10"/>
      <c r="G207" s="10"/>
    </row>
    <row r="208" spans="1:7" s="1" customFormat="1" ht="77.25">
      <c r="A208" s="20" t="s">
        <v>401</v>
      </c>
      <c r="B208" s="31" t="s">
        <v>421</v>
      </c>
      <c r="C208" s="66">
        <v>1100</v>
      </c>
      <c r="D208" s="66">
        <v>0</v>
      </c>
      <c r="E208" s="66">
        <v>0</v>
      </c>
      <c r="F208" s="10"/>
      <c r="G208" s="10"/>
    </row>
    <row r="209" spans="1:7" s="1" customFormat="1" ht="64.5">
      <c r="A209" s="20" t="s">
        <v>402</v>
      </c>
      <c r="B209" s="31" t="s">
        <v>389</v>
      </c>
      <c r="C209" s="66">
        <v>189.8</v>
      </c>
      <c r="D209" s="66">
        <v>0</v>
      </c>
      <c r="E209" s="66">
        <v>0</v>
      </c>
      <c r="F209" s="10"/>
      <c r="G209" s="10"/>
    </row>
    <row r="210" spans="1:7" s="1" customFormat="1" ht="102.75">
      <c r="A210" s="20" t="s">
        <v>403</v>
      </c>
      <c r="B210" s="31" t="s">
        <v>516</v>
      </c>
      <c r="C210" s="66">
        <v>1810</v>
      </c>
      <c r="D210" s="66">
        <v>0</v>
      </c>
      <c r="E210" s="66">
        <v>0</v>
      </c>
      <c r="F210" s="10"/>
      <c r="G210" s="10"/>
    </row>
    <row r="211" spans="1:7" s="1" customFormat="1" ht="64.5">
      <c r="A211" s="20" t="s">
        <v>404</v>
      </c>
      <c r="B211" s="31" t="s">
        <v>390</v>
      </c>
      <c r="C211" s="66">
        <v>292</v>
      </c>
      <c r="D211" s="66">
        <v>0</v>
      </c>
      <c r="E211" s="66">
        <v>0</v>
      </c>
      <c r="F211" s="10"/>
      <c r="G211" s="10"/>
    </row>
    <row r="212" spans="1:7" s="1" customFormat="1" ht="51.75">
      <c r="A212" s="20" t="s">
        <v>405</v>
      </c>
      <c r="B212" s="31" t="s">
        <v>391</v>
      </c>
      <c r="C212" s="66">
        <v>1646.4</v>
      </c>
      <c r="D212" s="66">
        <v>0</v>
      </c>
      <c r="E212" s="66">
        <v>0</v>
      </c>
      <c r="F212" s="10"/>
      <c r="G212" s="10"/>
    </row>
    <row r="213" spans="1:7" s="1" customFormat="1" ht="77.25">
      <c r="A213" s="20" t="s">
        <v>406</v>
      </c>
      <c r="B213" s="31" t="s">
        <v>392</v>
      </c>
      <c r="C213" s="66">
        <v>480</v>
      </c>
      <c r="D213" s="66">
        <v>0</v>
      </c>
      <c r="E213" s="66">
        <v>0</v>
      </c>
      <c r="F213" s="10"/>
      <c r="G213" s="10"/>
    </row>
    <row r="214" spans="1:7" s="1" customFormat="1" ht="77.25">
      <c r="A214" s="20" t="s">
        <v>407</v>
      </c>
      <c r="B214" s="31" t="s">
        <v>393</v>
      </c>
      <c r="C214" s="66">
        <v>390</v>
      </c>
      <c r="D214" s="66">
        <v>0</v>
      </c>
      <c r="E214" s="66">
        <v>0</v>
      </c>
      <c r="F214" s="10"/>
      <c r="G214" s="10"/>
    </row>
    <row r="215" spans="1:7" s="1" customFormat="1" ht="77.25">
      <c r="A215" s="20" t="s">
        <v>408</v>
      </c>
      <c r="B215" s="31" t="s">
        <v>431</v>
      </c>
      <c r="C215" s="66">
        <v>725</v>
      </c>
      <c r="D215" s="66">
        <v>0</v>
      </c>
      <c r="E215" s="66">
        <v>0</v>
      </c>
      <c r="F215" s="10"/>
      <c r="G215" s="10"/>
    </row>
    <row r="216" spans="1:7" s="1" customFormat="1" ht="77.25">
      <c r="A216" s="20" t="s">
        <v>409</v>
      </c>
      <c r="B216" s="31" t="s">
        <v>394</v>
      </c>
      <c r="C216" s="66">
        <v>215.6</v>
      </c>
      <c r="D216" s="66">
        <v>0</v>
      </c>
      <c r="E216" s="66">
        <v>0</v>
      </c>
      <c r="F216" s="10"/>
      <c r="G216" s="10"/>
    </row>
    <row r="217" spans="1:7" s="1" customFormat="1" ht="77.25">
      <c r="A217" s="20" t="s">
        <v>410</v>
      </c>
      <c r="B217" s="31" t="s">
        <v>395</v>
      </c>
      <c r="C217" s="66">
        <v>718.6</v>
      </c>
      <c r="D217" s="66">
        <v>0</v>
      </c>
      <c r="E217" s="66">
        <v>0</v>
      </c>
      <c r="F217" s="10"/>
      <c r="G217" s="10"/>
    </row>
    <row r="218" spans="1:7" s="1" customFormat="1" ht="64.5">
      <c r="A218" s="20" t="s">
        <v>411</v>
      </c>
      <c r="B218" s="31" t="s">
        <v>396</v>
      </c>
      <c r="C218" s="66">
        <v>1300</v>
      </c>
      <c r="D218" s="66">
        <v>0</v>
      </c>
      <c r="E218" s="66">
        <v>0</v>
      </c>
      <c r="F218" s="10"/>
      <c r="G218" s="10"/>
    </row>
    <row r="219" spans="1:7" s="1" customFormat="1" ht="51.75">
      <c r="A219" s="20" t="s">
        <v>412</v>
      </c>
      <c r="B219" s="31" t="s">
        <v>397</v>
      </c>
      <c r="C219" s="66">
        <v>270.60000000000002</v>
      </c>
      <c r="D219" s="66">
        <v>0</v>
      </c>
      <c r="E219" s="66">
        <v>0</v>
      </c>
      <c r="F219" s="10"/>
      <c r="G219" s="10"/>
    </row>
    <row r="220" spans="1:7" s="1" customFormat="1" ht="64.5">
      <c r="A220" s="20" t="s">
        <v>413</v>
      </c>
      <c r="B220" s="31" t="s">
        <v>517</v>
      </c>
      <c r="C220" s="66">
        <v>325</v>
      </c>
      <c r="D220" s="66">
        <v>0</v>
      </c>
      <c r="E220" s="66">
        <v>0</v>
      </c>
      <c r="F220" s="10"/>
      <c r="G220" s="10"/>
    </row>
    <row r="221" spans="1:7" s="1" customFormat="1" ht="64.5">
      <c r="A221" s="20" t="s">
        <v>426</v>
      </c>
      <c r="B221" s="31" t="s">
        <v>398</v>
      </c>
      <c r="C221" s="66">
        <v>122</v>
      </c>
      <c r="D221" s="66">
        <v>0</v>
      </c>
      <c r="E221" s="66">
        <v>0</v>
      </c>
      <c r="F221" s="10"/>
      <c r="G221" s="10"/>
    </row>
    <row r="222" spans="1:7" s="1" customFormat="1" ht="64.5">
      <c r="A222" s="20" t="s">
        <v>414</v>
      </c>
      <c r="B222" s="31" t="s">
        <v>399</v>
      </c>
      <c r="C222" s="66">
        <v>3000</v>
      </c>
      <c r="D222" s="66">
        <v>0</v>
      </c>
      <c r="E222" s="66">
        <v>0</v>
      </c>
      <c r="F222" s="10"/>
      <c r="G222" s="10"/>
    </row>
    <row r="223" spans="1:7" s="1" customFormat="1" ht="64.5">
      <c r="A223" s="20" t="s">
        <v>415</v>
      </c>
      <c r="B223" s="31" t="s">
        <v>420</v>
      </c>
      <c r="C223" s="66">
        <v>760</v>
      </c>
      <c r="D223" s="66">
        <v>0</v>
      </c>
      <c r="E223" s="66">
        <v>0</v>
      </c>
      <c r="F223" s="10"/>
      <c r="G223" s="10"/>
    </row>
    <row r="224" spans="1:7" s="1" customFormat="1" ht="64.5">
      <c r="A224" s="20" t="s">
        <v>416</v>
      </c>
      <c r="B224" s="31" t="s">
        <v>419</v>
      </c>
      <c r="C224" s="66">
        <v>392</v>
      </c>
      <c r="D224" s="66">
        <v>0</v>
      </c>
      <c r="E224" s="66">
        <v>0</v>
      </c>
      <c r="F224" s="10"/>
      <c r="G224" s="10"/>
    </row>
    <row r="225" spans="1:8" s="1" customFormat="1" ht="64.5">
      <c r="A225" s="20" t="s">
        <v>417</v>
      </c>
      <c r="B225" s="31" t="s">
        <v>518</v>
      </c>
      <c r="C225" s="66">
        <v>62</v>
      </c>
      <c r="D225" s="66">
        <v>0</v>
      </c>
      <c r="E225" s="66">
        <v>0</v>
      </c>
      <c r="F225" s="10"/>
      <c r="G225" s="10"/>
    </row>
    <row r="226" spans="1:8" s="1" customFormat="1" ht="77.25">
      <c r="A226" s="20" t="s">
        <v>418</v>
      </c>
      <c r="B226" s="39" t="s">
        <v>400</v>
      </c>
      <c r="C226" s="66">
        <v>381.3</v>
      </c>
      <c r="D226" s="66">
        <v>0</v>
      </c>
      <c r="E226" s="66">
        <v>0</v>
      </c>
      <c r="F226" s="10"/>
      <c r="G226" s="10"/>
    </row>
    <row r="227" spans="1:8" s="1" customFormat="1" ht="26.25">
      <c r="A227" s="21" t="s">
        <v>71</v>
      </c>
      <c r="B227" s="34" t="s">
        <v>64</v>
      </c>
      <c r="C227" s="59">
        <f>SUM(C228:C235)</f>
        <v>912655.30000000016</v>
      </c>
      <c r="D227" s="59">
        <f t="shared" ref="D227:E227" si="18">SUM(D228:D235)</f>
        <v>912754.20000000019</v>
      </c>
      <c r="E227" s="59">
        <f t="shared" si="18"/>
        <v>909191.29999999993</v>
      </c>
      <c r="F227" s="10"/>
      <c r="G227" s="10"/>
    </row>
    <row r="228" spans="1:8" s="1" customFormat="1" ht="64.5">
      <c r="A228" s="20" t="s">
        <v>144</v>
      </c>
      <c r="B228" s="31" t="s">
        <v>145</v>
      </c>
      <c r="C228" s="58">
        <v>15799.7</v>
      </c>
      <c r="D228" s="58">
        <v>15799.7</v>
      </c>
      <c r="E228" s="58">
        <v>15799.7</v>
      </c>
      <c r="F228" s="10"/>
      <c r="G228" s="10"/>
    </row>
    <row r="229" spans="1:8" s="1" customFormat="1" ht="51.75">
      <c r="A229" s="20" t="s">
        <v>146</v>
      </c>
      <c r="B229" s="31" t="s">
        <v>345</v>
      </c>
      <c r="C229" s="59">
        <v>5238.2</v>
      </c>
      <c r="D229" s="59">
        <v>1746.1</v>
      </c>
      <c r="E229" s="59">
        <v>1746.1</v>
      </c>
      <c r="F229" s="80"/>
      <c r="G229" s="80"/>
    </row>
    <row r="230" spans="1:8" s="1" customFormat="1" ht="51.75">
      <c r="A230" s="20" t="s">
        <v>156</v>
      </c>
      <c r="B230" s="31" t="s">
        <v>157</v>
      </c>
      <c r="C230" s="59">
        <v>843.6</v>
      </c>
      <c r="D230" s="59">
        <v>918.1</v>
      </c>
      <c r="E230" s="59">
        <v>949.3</v>
      </c>
      <c r="F230" s="10"/>
      <c r="G230" s="10"/>
    </row>
    <row r="231" spans="1:8" s="1" customFormat="1" ht="51.75">
      <c r="A231" s="20" t="s">
        <v>147</v>
      </c>
      <c r="B231" s="31" t="s">
        <v>148</v>
      </c>
      <c r="C231" s="58">
        <v>18.5</v>
      </c>
      <c r="D231" s="58">
        <v>200.6</v>
      </c>
      <c r="E231" s="58">
        <v>18</v>
      </c>
      <c r="F231" s="10"/>
      <c r="G231" s="10"/>
    </row>
    <row r="232" spans="1:8" s="1" customFormat="1" ht="51.75">
      <c r="A232" s="20" t="s">
        <v>159</v>
      </c>
      <c r="B232" s="31" t="s">
        <v>344</v>
      </c>
      <c r="C232" s="58">
        <v>5693.9</v>
      </c>
      <c r="D232" s="58">
        <v>5780.3</v>
      </c>
      <c r="E232" s="58">
        <v>5884.9</v>
      </c>
      <c r="F232" s="10"/>
      <c r="G232" s="10"/>
    </row>
    <row r="233" spans="1:8" s="1" customFormat="1" ht="89.25">
      <c r="A233" s="20" t="s">
        <v>149</v>
      </c>
      <c r="B233" s="48" t="s">
        <v>343</v>
      </c>
      <c r="C233" s="58">
        <v>53902.8</v>
      </c>
      <c r="D233" s="58">
        <v>53902.8</v>
      </c>
      <c r="E233" s="58">
        <v>53902.8</v>
      </c>
      <c r="F233" s="81"/>
      <c r="G233" s="81"/>
      <c r="H233" s="81"/>
    </row>
    <row r="234" spans="1:8" s="1" customFormat="1" ht="26.25">
      <c r="A234" s="20" t="s">
        <v>150</v>
      </c>
      <c r="B234" s="31" t="s">
        <v>151</v>
      </c>
      <c r="C234" s="58">
        <v>2940.7</v>
      </c>
      <c r="D234" s="58">
        <v>2940.7</v>
      </c>
      <c r="E234" s="58">
        <v>2940.7</v>
      </c>
      <c r="F234" s="10"/>
      <c r="G234" s="10" t="s">
        <v>168</v>
      </c>
    </row>
    <row r="235" spans="1:8" s="1" customFormat="1" ht="15">
      <c r="A235" s="20" t="s">
        <v>152</v>
      </c>
      <c r="B235" s="31" t="s">
        <v>160</v>
      </c>
      <c r="C235" s="58">
        <f>SUM(C236:C242)</f>
        <v>828217.90000000014</v>
      </c>
      <c r="D235" s="58">
        <f>SUM(D236:D242)</f>
        <v>831465.90000000014</v>
      </c>
      <c r="E235" s="58">
        <f>SUM(E236:E242)</f>
        <v>827949.79999999993</v>
      </c>
      <c r="F235" s="10"/>
      <c r="G235" s="10"/>
    </row>
    <row r="236" spans="1:8" s="1" customFormat="1" ht="51.75">
      <c r="A236" s="20" t="s">
        <v>223</v>
      </c>
      <c r="B236" s="31" t="s">
        <v>352</v>
      </c>
      <c r="C236" s="64">
        <v>1216.3</v>
      </c>
      <c r="D236" s="64">
        <v>1223.9000000000001</v>
      </c>
      <c r="E236" s="64">
        <v>1232</v>
      </c>
      <c r="F236" s="82"/>
      <c r="G236" s="82"/>
      <c r="H236" s="49"/>
    </row>
    <row r="237" spans="1:8" s="1" customFormat="1" ht="90">
      <c r="A237" s="21" t="s">
        <v>224</v>
      </c>
      <c r="B237" s="31" t="s">
        <v>346</v>
      </c>
      <c r="C237" s="64">
        <v>534292.30000000005</v>
      </c>
      <c r="D237" s="64">
        <v>535508.80000000005</v>
      </c>
      <c r="E237" s="64">
        <v>538931.69999999995</v>
      </c>
      <c r="F237" s="10"/>
      <c r="G237" s="10"/>
    </row>
    <row r="238" spans="1:8" s="1" customFormat="1" ht="51.75">
      <c r="A238" s="21" t="s">
        <v>225</v>
      </c>
      <c r="B238" s="31" t="s">
        <v>307</v>
      </c>
      <c r="C238" s="64">
        <v>18948.900000000001</v>
      </c>
      <c r="D238" s="65">
        <v>19687.900000000001</v>
      </c>
      <c r="E238" s="65">
        <v>20436.099999999999</v>
      </c>
      <c r="F238" s="10"/>
      <c r="G238" s="10"/>
    </row>
    <row r="239" spans="1:8" s="1" customFormat="1" ht="77.25">
      <c r="A239" s="20" t="s">
        <v>226</v>
      </c>
      <c r="B239" s="34" t="s">
        <v>353</v>
      </c>
      <c r="C239" s="64">
        <v>620.5</v>
      </c>
      <c r="D239" s="64">
        <v>622.1</v>
      </c>
      <c r="E239" s="64">
        <v>625.4</v>
      </c>
      <c r="F239" s="83"/>
      <c r="G239" s="83"/>
      <c r="H239" s="49"/>
    </row>
    <row r="240" spans="1:8" s="1" customFormat="1" ht="64.5">
      <c r="A240" s="20" t="s">
        <v>227</v>
      </c>
      <c r="B240" s="34" t="s">
        <v>347</v>
      </c>
      <c r="C240" s="64">
        <v>262611.09999999998</v>
      </c>
      <c r="D240" s="64">
        <v>263316.90000000002</v>
      </c>
      <c r="E240" s="64">
        <v>264348.59999999998</v>
      </c>
      <c r="F240" s="10"/>
      <c r="G240" s="10"/>
    </row>
    <row r="241" spans="1:9" s="1" customFormat="1" ht="102.75">
      <c r="A241" s="20" t="s">
        <v>228</v>
      </c>
      <c r="B241" s="34" t="s">
        <v>308</v>
      </c>
      <c r="C241" s="64">
        <v>2376</v>
      </c>
      <c r="D241" s="64">
        <v>2376</v>
      </c>
      <c r="E241" s="64">
        <v>2376</v>
      </c>
      <c r="F241" s="10"/>
      <c r="G241" s="10"/>
    </row>
    <row r="242" spans="1:9" s="1" customFormat="1" ht="90">
      <c r="A242" s="20" t="s">
        <v>229</v>
      </c>
      <c r="B242" s="34" t="s">
        <v>309</v>
      </c>
      <c r="C242" s="64">
        <v>8152.8</v>
      </c>
      <c r="D242" s="64">
        <v>8730.2999999999993</v>
      </c>
      <c r="E242" s="64">
        <v>0</v>
      </c>
      <c r="F242" s="10"/>
      <c r="G242" s="10"/>
    </row>
    <row r="243" spans="1:9" s="54" customFormat="1" ht="15">
      <c r="A243" s="20" t="s">
        <v>427</v>
      </c>
      <c r="B243" s="31" t="s">
        <v>428</v>
      </c>
      <c r="C243" s="58">
        <f>SUM(C244+C245)</f>
        <v>29577.5</v>
      </c>
      <c r="D243" s="58">
        <f t="shared" ref="D243:E243" si="19">SUM(D244+D245)</f>
        <v>1953</v>
      </c>
      <c r="E243" s="58">
        <f t="shared" si="19"/>
        <v>1953</v>
      </c>
      <c r="F243" s="53"/>
      <c r="G243" s="53"/>
      <c r="H243" s="53"/>
      <c r="I243" s="53"/>
    </row>
    <row r="244" spans="1:9" s="54" customFormat="1" ht="115.5">
      <c r="A244" s="20" t="s">
        <v>429</v>
      </c>
      <c r="B244" s="31" t="s">
        <v>430</v>
      </c>
      <c r="C244" s="58">
        <v>1953</v>
      </c>
      <c r="D244" s="58">
        <v>1953</v>
      </c>
      <c r="E244" s="58">
        <v>1953</v>
      </c>
      <c r="F244" s="53"/>
      <c r="G244" s="53"/>
      <c r="H244" s="53"/>
      <c r="I244" s="53"/>
    </row>
    <row r="245" spans="1:9" s="54" customFormat="1" ht="26.25">
      <c r="A245" s="20" t="s">
        <v>442</v>
      </c>
      <c r="B245" s="31" t="s">
        <v>443</v>
      </c>
      <c r="C245" s="58">
        <f>SUM(C246+C247+C248+C249+C252)</f>
        <v>27624.5</v>
      </c>
      <c r="D245" s="58">
        <f>SUM(D249)</f>
        <v>0</v>
      </c>
      <c r="E245" s="58">
        <f>SUM(E249)</f>
        <v>0</v>
      </c>
      <c r="F245" s="53"/>
      <c r="G245" s="53"/>
      <c r="H245" s="53"/>
      <c r="I245" s="53"/>
    </row>
    <row r="246" spans="1:9" s="54" customFormat="1" ht="64.5">
      <c r="A246" s="20" t="s">
        <v>469</v>
      </c>
      <c r="B246" s="34" t="s">
        <v>470</v>
      </c>
      <c r="C246" s="64">
        <v>21362.6</v>
      </c>
      <c r="D246" s="64">
        <v>0</v>
      </c>
      <c r="E246" s="64">
        <v>0</v>
      </c>
      <c r="F246" s="53"/>
      <c r="G246" s="53"/>
      <c r="H246" s="53"/>
      <c r="I246" s="53"/>
    </row>
    <row r="247" spans="1:9" s="54" customFormat="1" ht="51.75">
      <c r="A247" s="20" t="s">
        <v>521</v>
      </c>
      <c r="B247" s="78" t="s">
        <v>522</v>
      </c>
      <c r="C247" s="65">
        <v>1700</v>
      </c>
      <c r="D247" s="64">
        <v>0</v>
      </c>
      <c r="E247" s="64">
        <v>0</v>
      </c>
      <c r="F247" s="53"/>
      <c r="G247" s="53"/>
      <c r="H247" s="53"/>
      <c r="I247" s="53"/>
    </row>
    <row r="248" spans="1:9" s="54" customFormat="1" ht="39">
      <c r="A248" s="20" t="s">
        <v>471</v>
      </c>
      <c r="B248" s="76" t="s">
        <v>467</v>
      </c>
      <c r="C248" s="65">
        <v>3000</v>
      </c>
      <c r="D248" s="64">
        <v>0</v>
      </c>
      <c r="E248" s="64">
        <v>0</v>
      </c>
      <c r="F248" s="53"/>
      <c r="G248" s="53"/>
      <c r="H248" s="53"/>
      <c r="I248" s="53"/>
    </row>
    <row r="249" spans="1:9" s="54" customFormat="1" ht="51.75">
      <c r="A249" s="20" t="s">
        <v>444</v>
      </c>
      <c r="B249" s="43" t="s">
        <v>509</v>
      </c>
      <c r="C249" s="64">
        <f>C250+C251</f>
        <v>1278.9000000000001</v>
      </c>
      <c r="D249" s="64">
        <f t="shared" ref="D249:E249" si="20">D250+D252</f>
        <v>0</v>
      </c>
      <c r="E249" s="64">
        <f t="shared" si="20"/>
        <v>0</v>
      </c>
      <c r="F249" s="53"/>
      <c r="G249" s="53"/>
      <c r="H249" s="53"/>
      <c r="I249" s="53"/>
    </row>
    <row r="250" spans="1:9" s="54" customFormat="1" ht="64.5">
      <c r="A250" s="20" t="s">
        <v>472</v>
      </c>
      <c r="B250" s="34" t="s">
        <v>462</v>
      </c>
      <c r="C250" s="64">
        <v>286.7</v>
      </c>
      <c r="D250" s="64">
        <v>0</v>
      </c>
      <c r="E250" s="64">
        <v>0</v>
      </c>
      <c r="F250" s="53"/>
      <c r="G250" s="53"/>
      <c r="H250" s="53"/>
      <c r="I250" s="53"/>
    </row>
    <row r="251" spans="1:9" s="54" customFormat="1" ht="64.5">
      <c r="A251" s="20" t="s">
        <v>473</v>
      </c>
      <c r="B251" s="34" t="s">
        <v>463</v>
      </c>
      <c r="C251" s="64">
        <v>992.2</v>
      </c>
      <c r="D251" s="64">
        <v>0</v>
      </c>
      <c r="E251" s="64">
        <v>0</v>
      </c>
      <c r="F251" s="53"/>
      <c r="G251" s="53"/>
      <c r="H251" s="53"/>
      <c r="I251" s="53"/>
    </row>
    <row r="252" spans="1:9" s="54" customFormat="1" ht="64.5">
      <c r="A252" s="20" t="s">
        <v>474</v>
      </c>
      <c r="B252" s="34" t="s">
        <v>468</v>
      </c>
      <c r="C252" s="64">
        <f>SUM(C253:C260)</f>
        <v>283</v>
      </c>
      <c r="D252" s="64">
        <f>SUM(D253:D260)</f>
        <v>0</v>
      </c>
      <c r="E252" s="64">
        <f>SUM(E253:E260)</f>
        <v>0</v>
      </c>
      <c r="F252" s="53"/>
      <c r="G252" s="53"/>
      <c r="H252" s="53"/>
      <c r="I252" s="53"/>
    </row>
    <row r="253" spans="1:9" s="54" customFormat="1" ht="77.25">
      <c r="A253" s="20" t="s">
        <v>475</v>
      </c>
      <c r="B253" s="31" t="s">
        <v>458</v>
      </c>
      <c r="C253" s="77">
        <v>10</v>
      </c>
      <c r="D253" s="65">
        <v>0</v>
      </c>
      <c r="E253" s="65">
        <v>0</v>
      </c>
      <c r="F253" s="53"/>
      <c r="G253" s="53"/>
      <c r="H253" s="53"/>
      <c r="I253" s="53"/>
    </row>
    <row r="254" spans="1:9" s="54" customFormat="1" ht="64.5">
      <c r="A254" s="20" t="s">
        <v>476</v>
      </c>
      <c r="B254" s="31" t="s">
        <v>519</v>
      </c>
      <c r="C254" s="77">
        <v>10</v>
      </c>
      <c r="D254" s="65">
        <v>0</v>
      </c>
      <c r="E254" s="65">
        <v>0</v>
      </c>
      <c r="F254" s="53"/>
      <c r="G254" s="53"/>
      <c r="H254" s="53"/>
      <c r="I254" s="53"/>
    </row>
    <row r="255" spans="1:9" s="54" customFormat="1" ht="77.25">
      <c r="A255" s="20" t="s">
        <v>477</v>
      </c>
      <c r="B255" s="31" t="s">
        <v>459</v>
      </c>
      <c r="C255" s="77">
        <v>13</v>
      </c>
      <c r="D255" s="65">
        <v>0</v>
      </c>
      <c r="E255" s="65">
        <v>0</v>
      </c>
      <c r="F255" s="53"/>
      <c r="G255" s="53"/>
      <c r="H255" s="53"/>
      <c r="I255" s="53"/>
    </row>
    <row r="256" spans="1:9" s="54" customFormat="1" ht="64.5">
      <c r="A256" s="20" t="s">
        <v>478</v>
      </c>
      <c r="B256" s="31" t="s">
        <v>460</v>
      </c>
      <c r="C256" s="77">
        <v>200</v>
      </c>
      <c r="D256" s="65">
        <v>0</v>
      </c>
      <c r="E256" s="65">
        <v>0</v>
      </c>
      <c r="F256" s="53"/>
      <c r="G256" s="53"/>
      <c r="H256" s="53"/>
      <c r="I256" s="53"/>
    </row>
    <row r="257" spans="1:9" s="54" customFormat="1" ht="77.25">
      <c r="A257" s="20" t="s">
        <v>479</v>
      </c>
      <c r="B257" s="31" t="s">
        <v>510</v>
      </c>
      <c r="C257" s="77">
        <v>10</v>
      </c>
      <c r="D257" s="65">
        <v>0</v>
      </c>
      <c r="E257" s="65">
        <v>0</v>
      </c>
      <c r="F257" s="53"/>
      <c r="G257" s="53"/>
      <c r="H257" s="53"/>
      <c r="I257" s="53"/>
    </row>
    <row r="258" spans="1:9" s="54" customFormat="1" ht="77.25">
      <c r="A258" s="20" t="s">
        <v>480</v>
      </c>
      <c r="B258" s="31" t="s">
        <v>520</v>
      </c>
      <c r="C258" s="77">
        <v>10</v>
      </c>
      <c r="D258" s="65">
        <v>0</v>
      </c>
      <c r="E258" s="65">
        <v>0</v>
      </c>
      <c r="F258" s="53"/>
      <c r="G258" s="53"/>
      <c r="H258" s="53"/>
      <c r="I258" s="53"/>
    </row>
    <row r="259" spans="1:9" s="54" customFormat="1" ht="64.5">
      <c r="A259" s="20" t="s">
        <v>481</v>
      </c>
      <c r="B259" s="31" t="s">
        <v>511</v>
      </c>
      <c r="C259" s="77">
        <v>10</v>
      </c>
      <c r="D259" s="65">
        <v>0</v>
      </c>
      <c r="E259" s="65">
        <v>0</v>
      </c>
      <c r="F259" s="53"/>
      <c r="G259" s="53"/>
      <c r="H259" s="53"/>
      <c r="I259" s="53"/>
    </row>
    <row r="260" spans="1:9" s="54" customFormat="1" ht="90">
      <c r="A260" s="20" t="s">
        <v>482</v>
      </c>
      <c r="B260" s="39" t="s">
        <v>461</v>
      </c>
      <c r="C260" s="77">
        <v>20</v>
      </c>
      <c r="D260" s="65">
        <v>0</v>
      </c>
      <c r="E260" s="65">
        <v>0</v>
      </c>
      <c r="F260" s="53"/>
      <c r="G260" s="53"/>
      <c r="H260" s="53"/>
      <c r="I260" s="53"/>
    </row>
    <row r="261" spans="1:9" s="18" customFormat="1" ht="25.5">
      <c r="A261" s="27" t="s">
        <v>65</v>
      </c>
      <c r="B261" s="30" t="s">
        <v>66</v>
      </c>
      <c r="C261" s="67">
        <f>C262</f>
        <v>1822</v>
      </c>
      <c r="D261" s="67">
        <f t="shared" ref="D261:E261" si="21">D262</f>
        <v>1822</v>
      </c>
      <c r="E261" s="67">
        <f t="shared" si="21"/>
        <v>1822</v>
      </c>
      <c r="F261" s="17"/>
      <c r="G261" s="17"/>
    </row>
    <row r="262" spans="1:9" s="1" customFormat="1" ht="39">
      <c r="A262" s="20" t="s">
        <v>136</v>
      </c>
      <c r="B262" s="31" t="s">
        <v>137</v>
      </c>
      <c r="C262" s="58">
        <v>1822</v>
      </c>
      <c r="D262" s="58">
        <v>1822</v>
      </c>
      <c r="E262" s="58">
        <v>1822</v>
      </c>
      <c r="F262" s="10"/>
      <c r="G262" s="10"/>
    </row>
    <row r="263" spans="1:9" s="18" customFormat="1" ht="14.25">
      <c r="A263" s="40" t="s">
        <v>67</v>
      </c>
      <c r="B263" s="41" t="s">
        <v>68</v>
      </c>
      <c r="C263" s="67">
        <f>C264+C265</f>
        <v>903.8</v>
      </c>
      <c r="D263" s="67">
        <f t="shared" ref="D263:E263" si="22">D264+D265</f>
        <v>399.3</v>
      </c>
      <c r="E263" s="67">
        <f t="shared" si="22"/>
        <v>399.3</v>
      </c>
      <c r="F263" s="17"/>
      <c r="G263" s="17"/>
    </row>
    <row r="264" spans="1:9" s="1" customFormat="1" ht="39">
      <c r="A264" s="20" t="s">
        <v>139</v>
      </c>
      <c r="B264" s="31" t="s">
        <v>138</v>
      </c>
      <c r="C264" s="58">
        <v>399.3</v>
      </c>
      <c r="D264" s="58">
        <v>399.3</v>
      </c>
      <c r="E264" s="58">
        <v>399.3</v>
      </c>
      <c r="F264" s="10"/>
      <c r="G264" s="10"/>
    </row>
    <row r="265" spans="1:9" s="1" customFormat="1" ht="26.25">
      <c r="A265" s="20" t="s">
        <v>339</v>
      </c>
      <c r="B265" s="31" t="s">
        <v>340</v>
      </c>
      <c r="C265" s="58">
        <f>C266+C267</f>
        <v>504.5</v>
      </c>
      <c r="D265" s="58">
        <f t="shared" ref="D265:E265" si="23">D266+D267</f>
        <v>0</v>
      </c>
      <c r="E265" s="58">
        <f t="shared" si="23"/>
        <v>0</v>
      </c>
      <c r="F265" s="10"/>
      <c r="G265" s="10"/>
    </row>
    <row r="266" spans="1:9" s="1" customFormat="1" ht="64.5">
      <c r="A266" s="20" t="s">
        <v>483</v>
      </c>
      <c r="B266" s="31" t="s">
        <v>341</v>
      </c>
      <c r="C266" s="64">
        <v>28</v>
      </c>
      <c r="D266" s="64">
        <v>0</v>
      </c>
      <c r="E266" s="64">
        <v>0</v>
      </c>
      <c r="F266" s="10"/>
      <c r="G266" s="10"/>
    </row>
    <row r="267" spans="1:9" s="1" customFormat="1" ht="77.25">
      <c r="A267" s="20" t="s">
        <v>484</v>
      </c>
      <c r="B267" s="31" t="s">
        <v>342</v>
      </c>
      <c r="C267" s="64">
        <v>476.5</v>
      </c>
      <c r="D267" s="64">
        <v>0</v>
      </c>
      <c r="E267" s="64">
        <v>0</v>
      </c>
      <c r="F267" s="10"/>
      <c r="G267" s="10"/>
    </row>
    <row r="268" spans="1:9" s="1" customFormat="1" ht="15">
      <c r="A268" s="27"/>
      <c r="B268" s="30" t="s">
        <v>69</v>
      </c>
      <c r="C268" s="62">
        <f>SUM(C14+C171)</f>
        <v>2831944.12</v>
      </c>
      <c r="D268" s="62">
        <f>SUM(D14+D171)</f>
        <v>2401586.2000000002</v>
      </c>
      <c r="E268" s="62">
        <f>SUM(E14+E171)</f>
        <v>2359723.7999999998</v>
      </c>
      <c r="F268" s="10"/>
      <c r="G268" s="10"/>
    </row>
  </sheetData>
  <mergeCells count="16">
    <mergeCell ref="F229:G229"/>
    <mergeCell ref="F233:H233"/>
    <mergeCell ref="F236:G236"/>
    <mergeCell ref="F239:G239"/>
    <mergeCell ref="A7:E7"/>
    <mergeCell ref="A10:E10"/>
    <mergeCell ref="A12:A13"/>
    <mergeCell ref="B12:B13"/>
    <mergeCell ref="C12:E12"/>
    <mergeCell ref="A8:E8"/>
    <mergeCell ref="A9:E9"/>
    <mergeCell ref="A1:E1"/>
    <mergeCell ref="A2:E2"/>
    <mergeCell ref="A3:E3"/>
    <mergeCell ref="A4:E4"/>
    <mergeCell ref="A5:E5"/>
  </mergeCells>
  <pageMargins left="0.78740157480314965" right="0.39370078740157483" top="0.59055118110236227" bottom="0.59055118110236227" header="0.31496062992125984" footer="0.39370078740157483"/>
  <pageSetup paperSize="9" scale="8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dimension ref="E1"/>
  <sheetViews>
    <sheetView topLeftCell="A7" workbookViewId="0">
      <selection activeCell="E9" sqref="E9:E37"/>
    </sheetView>
  </sheetViews>
  <sheetFormatPr defaultRowHeight="15"/>
  <cols>
    <col min="5" max="5" width="9.140625" style="9"/>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s.galagan</dc:creator>
  <cp:lastModifiedBy>User</cp:lastModifiedBy>
  <cp:lastPrinted>2025-06-27T06:53:10Z</cp:lastPrinted>
  <dcterms:created xsi:type="dcterms:W3CDTF">2017-10-19T12:50:37Z</dcterms:created>
  <dcterms:modified xsi:type="dcterms:W3CDTF">2025-06-27T06:53:11Z</dcterms:modified>
</cp:coreProperties>
</file>